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19200" windowHeight="11490" activeTab="2"/>
  </bookViews>
  <sheets>
    <sheet name="Лист1" sheetId="7" r:id="rId1"/>
    <sheet name="Лист2" sheetId="8" r:id="rId2"/>
    <sheet name="Лист3" sheetId="9" r:id="rId3"/>
    <sheet name="титульный лист + раздел 1" sheetId="1" r:id="rId4"/>
    <sheet name="раздел 2" sheetId="2" r:id="rId5"/>
    <sheet name="раздел 3" sheetId="6" r:id="rId6"/>
  </sheets>
  <definedNames>
    <definedName name="_xlnm._FilterDatabase" localSheetId="4" hidden="1">'раздел 2'!$A$2:$C$76</definedName>
    <definedName name="_xlnm._FilterDatabase" localSheetId="5" hidden="1">'раздел 3'!$A$5:$K$209</definedName>
    <definedName name="_xlnm.Print_Area" localSheetId="4">'раздел 2'!$A$1:$B$76</definedName>
    <definedName name="_xlnm.Print_Area" localSheetId="5">'раздел 3'!$A$1:$K$223</definedName>
    <definedName name="_xlnm.Print_Area" localSheetId="3">'титульный лист + раздел 1'!#REF!</definedName>
  </definedNames>
  <calcPr calcId="171027"/>
</workbook>
</file>

<file path=xl/calcChain.xml><?xml version="1.0" encoding="utf-8"?>
<calcChain xmlns="http://schemas.openxmlformats.org/spreadsheetml/2006/main">
  <c r="D120" i="6" l="1"/>
  <c r="I197" i="6"/>
  <c r="F197" i="6"/>
  <c r="C197" i="6"/>
  <c r="I34" i="6"/>
  <c r="F34" i="6"/>
  <c r="C34" i="6"/>
  <c r="I33" i="6"/>
  <c r="I31" i="6"/>
  <c r="F33" i="6"/>
  <c r="F31" i="6" s="1"/>
  <c r="C33" i="6"/>
  <c r="C31" i="6" s="1"/>
  <c r="K31" i="6"/>
  <c r="J31" i="6"/>
  <c r="H31" i="6"/>
  <c r="G31" i="6"/>
  <c r="E31" i="6"/>
  <c r="D31" i="6"/>
  <c r="D20" i="6" s="1"/>
  <c r="D18" i="6" s="1"/>
  <c r="I30" i="6"/>
  <c r="F30" i="6"/>
  <c r="C30" i="6"/>
  <c r="I29" i="6"/>
  <c r="F29" i="6"/>
  <c r="C29" i="6"/>
  <c r="I28" i="6"/>
  <c r="F28" i="6"/>
  <c r="C28" i="6"/>
  <c r="I27" i="6"/>
  <c r="F27" i="6"/>
  <c r="C27" i="6"/>
  <c r="I26" i="6"/>
  <c r="I23" i="6" s="1"/>
  <c r="F26" i="6"/>
  <c r="C26" i="6"/>
  <c r="I25" i="6"/>
  <c r="F25" i="6"/>
  <c r="F23" i="6" s="1"/>
  <c r="F20" i="6" s="1"/>
  <c r="F18" i="6" s="1"/>
  <c r="C25" i="6"/>
  <c r="K23" i="6"/>
  <c r="J23" i="6"/>
  <c r="H23" i="6"/>
  <c r="H20" i="6" s="1"/>
  <c r="H18" i="6" s="1"/>
  <c r="G23" i="6"/>
  <c r="E23" i="6"/>
  <c r="E20" i="6" s="1"/>
  <c r="E18" i="6" s="1"/>
  <c r="D23" i="6"/>
  <c r="I22" i="6"/>
  <c r="F22" i="6"/>
  <c r="C22" i="6"/>
  <c r="K20" i="6"/>
  <c r="K18" i="6" s="1"/>
  <c r="J20" i="6"/>
  <c r="G20" i="6"/>
  <c r="G18" i="6" s="1"/>
  <c r="J18" i="6"/>
  <c r="I17" i="6"/>
  <c r="F17" i="6"/>
  <c r="C17" i="6"/>
  <c r="I16" i="6"/>
  <c r="I14" i="6" s="1"/>
  <c r="F16" i="6"/>
  <c r="C16" i="6"/>
  <c r="K14" i="6"/>
  <c r="J14" i="6"/>
  <c r="H14" i="6"/>
  <c r="G14" i="6"/>
  <c r="F14" i="6"/>
  <c r="E14" i="6"/>
  <c r="D14" i="6"/>
  <c r="D6" i="6" s="1"/>
  <c r="C14" i="6"/>
  <c r="I13" i="6"/>
  <c r="F13" i="6"/>
  <c r="C13" i="6"/>
  <c r="I12" i="6"/>
  <c r="F12" i="6"/>
  <c r="C12" i="6"/>
  <c r="I11" i="6"/>
  <c r="F11" i="6"/>
  <c r="C11" i="6"/>
  <c r="I10" i="6"/>
  <c r="I8" i="6" s="1"/>
  <c r="I6" i="6" s="1"/>
  <c r="F10" i="6"/>
  <c r="F8" i="6" s="1"/>
  <c r="F6" i="6" s="1"/>
  <c r="C10" i="6"/>
  <c r="K8" i="6"/>
  <c r="J8" i="6"/>
  <c r="H8" i="6"/>
  <c r="H6" i="6" s="1"/>
  <c r="G8" i="6"/>
  <c r="E8" i="6"/>
  <c r="D8" i="6"/>
  <c r="I207" i="6"/>
  <c r="I205" i="6" s="1"/>
  <c r="I198" i="6" s="1"/>
  <c r="F207" i="6"/>
  <c r="F205" i="6" s="1"/>
  <c r="F198" i="6" s="1"/>
  <c r="C207" i="6"/>
  <c r="C205" i="6"/>
  <c r="K205" i="6"/>
  <c r="J205" i="6"/>
  <c r="H205" i="6"/>
  <c r="G205" i="6"/>
  <c r="E205" i="6"/>
  <c r="D205" i="6"/>
  <c r="I204" i="6"/>
  <c r="F204" i="6"/>
  <c r="C204" i="6"/>
  <c r="I203" i="6"/>
  <c r="F203" i="6"/>
  <c r="C203" i="6"/>
  <c r="I202" i="6"/>
  <c r="I200" i="6"/>
  <c r="F202" i="6"/>
  <c r="C202" i="6"/>
  <c r="C200" i="6" s="1"/>
  <c r="C198" i="6" s="1"/>
  <c r="K200" i="6"/>
  <c r="J200" i="6"/>
  <c r="H200" i="6"/>
  <c r="G200" i="6"/>
  <c r="F200" i="6"/>
  <c r="E200" i="6"/>
  <c r="D200" i="6"/>
  <c r="I41" i="6"/>
  <c r="F41" i="6"/>
  <c r="C41" i="6"/>
  <c r="E6" i="6"/>
  <c r="G6" i="6"/>
  <c r="J6" i="6"/>
  <c r="K6" i="6"/>
  <c r="D56" i="6"/>
  <c r="D52" i="6"/>
  <c r="K69" i="6"/>
  <c r="J69" i="6"/>
  <c r="H69" i="6"/>
  <c r="G69" i="6"/>
  <c r="E69" i="6"/>
  <c r="D69" i="6"/>
  <c r="K75" i="6"/>
  <c r="J75" i="6"/>
  <c r="H75" i="6"/>
  <c r="G75" i="6"/>
  <c r="E75" i="6"/>
  <c r="D75" i="6"/>
  <c r="K73" i="6"/>
  <c r="J73" i="6"/>
  <c r="H73" i="6"/>
  <c r="G73" i="6"/>
  <c r="E73" i="6"/>
  <c r="D73" i="6"/>
  <c r="I80" i="6"/>
  <c r="F80" i="6"/>
  <c r="C80" i="6"/>
  <c r="I79" i="6"/>
  <c r="F79" i="6"/>
  <c r="C79" i="6"/>
  <c r="I78" i="6"/>
  <c r="F78" i="6"/>
  <c r="C78" i="6"/>
  <c r="I77" i="6"/>
  <c r="I75" i="6" s="1"/>
  <c r="I73" i="6" s="1"/>
  <c r="F77" i="6"/>
  <c r="F75" i="6"/>
  <c r="F73" i="6" s="1"/>
  <c r="C77" i="6"/>
  <c r="C75" i="6" s="1"/>
  <c r="C73" i="6" s="1"/>
  <c r="I72" i="6"/>
  <c r="F72" i="6"/>
  <c r="C72" i="6"/>
  <c r="I71" i="6"/>
  <c r="I69" i="6" s="1"/>
  <c r="F71" i="6"/>
  <c r="F69" i="6" s="1"/>
  <c r="C71" i="6"/>
  <c r="C69" i="6" s="1"/>
  <c r="K46" i="6"/>
  <c r="J46" i="6"/>
  <c r="H46" i="6"/>
  <c r="G46" i="6"/>
  <c r="E46" i="6"/>
  <c r="D46" i="6"/>
  <c r="K56" i="6"/>
  <c r="K52" i="6" s="1"/>
  <c r="J56" i="6"/>
  <c r="J52" i="6"/>
  <c r="H56" i="6"/>
  <c r="H52" i="6" s="1"/>
  <c r="G56" i="6"/>
  <c r="G52" i="6" s="1"/>
  <c r="G44" i="6" s="1"/>
  <c r="E56" i="6"/>
  <c r="E52" i="6" s="1"/>
  <c r="I68" i="6"/>
  <c r="F68" i="6"/>
  <c r="C68" i="6"/>
  <c r="I67" i="6"/>
  <c r="F67" i="6"/>
  <c r="C67" i="6"/>
  <c r="I66" i="6"/>
  <c r="F66" i="6"/>
  <c r="C66" i="6"/>
  <c r="I65" i="6"/>
  <c r="F65" i="6"/>
  <c r="C65" i="6"/>
  <c r="I64" i="6"/>
  <c r="F64" i="6"/>
  <c r="C64" i="6"/>
  <c r="I63" i="6"/>
  <c r="F63" i="6"/>
  <c r="C63" i="6"/>
  <c r="I62" i="6"/>
  <c r="F62" i="6"/>
  <c r="C62" i="6"/>
  <c r="I61" i="6"/>
  <c r="F61" i="6"/>
  <c r="C61" i="6"/>
  <c r="I60" i="6"/>
  <c r="F60" i="6"/>
  <c r="C60" i="6"/>
  <c r="I59" i="6"/>
  <c r="F59" i="6"/>
  <c r="C59" i="6"/>
  <c r="I58" i="6"/>
  <c r="I56" i="6" s="1"/>
  <c r="F58" i="6"/>
  <c r="C58" i="6"/>
  <c r="I55" i="6"/>
  <c r="F55" i="6"/>
  <c r="C55" i="6"/>
  <c r="I54" i="6"/>
  <c r="F54" i="6"/>
  <c r="C54" i="6"/>
  <c r="I51" i="6"/>
  <c r="F51" i="6"/>
  <c r="C51" i="6"/>
  <c r="I50" i="6"/>
  <c r="F50" i="6"/>
  <c r="C50" i="6"/>
  <c r="I49" i="6"/>
  <c r="F49" i="6"/>
  <c r="C49" i="6"/>
  <c r="I48" i="6"/>
  <c r="F48" i="6"/>
  <c r="F46" i="6" s="1"/>
  <c r="C48" i="6"/>
  <c r="D198" i="6"/>
  <c r="H198" i="6"/>
  <c r="E198" i="6"/>
  <c r="G198" i="6"/>
  <c r="J198" i="6"/>
  <c r="K198" i="6"/>
  <c r="I191" i="6"/>
  <c r="I192" i="6"/>
  <c r="I193" i="6"/>
  <c r="I194" i="6"/>
  <c r="I195" i="6"/>
  <c r="I190" i="6"/>
  <c r="F191" i="6"/>
  <c r="F192" i="6"/>
  <c r="F193" i="6"/>
  <c r="F194" i="6"/>
  <c r="F195" i="6"/>
  <c r="F196" i="6"/>
  <c r="F190" i="6"/>
  <c r="C191" i="6"/>
  <c r="C192" i="6"/>
  <c r="C193" i="6"/>
  <c r="C194" i="6"/>
  <c r="C195" i="6"/>
  <c r="C196" i="6"/>
  <c r="C190" i="6"/>
  <c r="D184" i="6"/>
  <c r="D180" i="6" s="1"/>
  <c r="D174" i="6" s="1"/>
  <c r="E184" i="6"/>
  <c r="E180" i="6" s="1"/>
  <c r="E174" i="6" s="1"/>
  <c r="F184" i="6"/>
  <c r="G184" i="6"/>
  <c r="H184" i="6"/>
  <c r="H180" i="6"/>
  <c r="I184" i="6"/>
  <c r="J184" i="6"/>
  <c r="J180" i="6" s="1"/>
  <c r="K184" i="6"/>
  <c r="K180" i="6" s="1"/>
  <c r="C184" i="6"/>
  <c r="I183" i="6"/>
  <c r="I182" i="6"/>
  <c r="F183" i="6"/>
  <c r="F182" i="6"/>
  <c r="C183" i="6"/>
  <c r="C182" i="6"/>
  <c r="C180" i="6" s="1"/>
  <c r="G180" i="6"/>
  <c r="I179" i="6"/>
  <c r="I178" i="6"/>
  <c r="F179" i="6"/>
  <c r="F178" i="6"/>
  <c r="C179" i="6"/>
  <c r="C178" i="6"/>
  <c r="D176" i="6"/>
  <c r="E176" i="6"/>
  <c r="G176" i="6"/>
  <c r="G174" i="6" s="1"/>
  <c r="H176" i="6"/>
  <c r="H174" i="6" s="1"/>
  <c r="J176" i="6"/>
  <c r="J174" i="6" s="1"/>
  <c r="K176" i="6"/>
  <c r="K174" i="6" s="1"/>
  <c r="I167" i="6"/>
  <c r="I168" i="6"/>
  <c r="I169" i="6"/>
  <c r="I170" i="6"/>
  <c r="I171" i="6"/>
  <c r="I172" i="6"/>
  <c r="I173" i="6"/>
  <c r="F167" i="6"/>
  <c r="F168" i="6"/>
  <c r="F169" i="6"/>
  <c r="F170" i="6"/>
  <c r="F171" i="6"/>
  <c r="F172" i="6"/>
  <c r="F173" i="6"/>
  <c r="C167" i="6"/>
  <c r="C168" i="6"/>
  <c r="C169" i="6"/>
  <c r="C170" i="6"/>
  <c r="C171" i="6"/>
  <c r="C172" i="6"/>
  <c r="C173" i="6"/>
  <c r="I164" i="6"/>
  <c r="I165" i="6"/>
  <c r="I166" i="6"/>
  <c r="I163" i="6"/>
  <c r="I161" i="6" s="1"/>
  <c r="I157" i="6" s="1"/>
  <c r="I155" i="6" s="1"/>
  <c r="F164" i="6"/>
  <c r="F165" i="6"/>
  <c r="F166" i="6"/>
  <c r="F163" i="6"/>
  <c r="C164" i="6"/>
  <c r="C165" i="6"/>
  <c r="C166" i="6"/>
  <c r="C163" i="6"/>
  <c r="D161" i="6"/>
  <c r="E161" i="6"/>
  <c r="E157" i="6" s="1"/>
  <c r="E155" i="6" s="1"/>
  <c r="G161" i="6"/>
  <c r="H161" i="6"/>
  <c r="H157" i="6" s="1"/>
  <c r="H155" i="6" s="1"/>
  <c r="J161" i="6"/>
  <c r="K161" i="6"/>
  <c r="K157" i="6" s="1"/>
  <c r="K155" i="6" s="1"/>
  <c r="I160" i="6"/>
  <c r="I159" i="6"/>
  <c r="F160" i="6"/>
  <c r="F159" i="6"/>
  <c r="C160" i="6"/>
  <c r="C159" i="6"/>
  <c r="C157" i="6" s="1"/>
  <c r="C155" i="6" s="1"/>
  <c r="D157" i="6"/>
  <c r="D155" i="6"/>
  <c r="G157" i="6"/>
  <c r="G155" i="6"/>
  <c r="J157" i="6"/>
  <c r="J155" i="6"/>
  <c r="I153" i="6"/>
  <c r="I154" i="6"/>
  <c r="F153" i="6"/>
  <c r="F154" i="6"/>
  <c r="C153" i="6"/>
  <c r="C154" i="6"/>
  <c r="I152" i="6"/>
  <c r="I151" i="6"/>
  <c r="F152" i="6"/>
  <c r="F151" i="6"/>
  <c r="C152" i="6"/>
  <c r="C151" i="6"/>
  <c r="D149" i="6"/>
  <c r="D147" i="6"/>
  <c r="E149" i="6"/>
  <c r="E147" i="6"/>
  <c r="G149" i="6"/>
  <c r="H149" i="6"/>
  <c r="H147" i="6" s="1"/>
  <c r="H118" i="6" s="1"/>
  <c r="J149" i="6"/>
  <c r="J147" i="6"/>
  <c r="K149" i="6"/>
  <c r="K147" i="6"/>
  <c r="G147" i="6"/>
  <c r="I146" i="6"/>
  <c r="I145" i="6"/>
  <c r="F146" i="6"/>
  <c r="F145" i="6"/>
  <c r="C146" i="6"/>
  <c r="C145" i="6"/>
  <c r="C143" i="6" s="1"/>
  <c r="D143" i="6"/>
  <c r="D118" i="6" s="1"/>
  <c r="E143" i="6"/>
  <c r="E118" i="6" s="1"/>
  <c r="G143" i="6"/>
  <c r="H143" i="6"/>
  <c r="J143" i="6"/>
  <c r="J118" i="6" s="1"/>
  <c r="K143" i="6"/>
  <c r="K118" i="6" s="1"/>
  <c r="I137" i="6"/>
  <c r="I138" i="6"/>
  <c r="I139" i="6"/>
  <c r="I140" i="6"/>
  <c r="I141" i="6"/>
  <c r="I142" i="6"/>
  <c r="I136" i="6"/>
  <c r="F137" i="6"/>
  <c r="F138" i="6"/>
  <c r="F139" i="6"/>
  <c r="F140" i="6"/>
  <c r="F141" i="6"/>
  <c r="F142" i="6"/>
  <c r="F136" i="6"/>
  <c r="C137" i="6"/>
  <c r="C138" i="6"/>
  <c r="C139" i="6"/>
  <c r="C140" i="6"/>
  <c r="C141" i="6"/>
  <c r="C142" i="6"/>
  <c r="C136" i="6"/>
  <c r="D130" i="6"/>
  <c r="E130" i="6"/>
  <c r="F130" i="6"/>
  <c r="G130" i="6"/>
  <c r="H130" i="6"/>
  <c r="I130" i="6"/>
  <c r="J130" i="6"/>
  <c r="K130" i="6"/>
  <c r="C130" i="6"/>
  <c r="I129" i="6"/>
  <c r="I128" i="6"/>
  <c r="F129" i="6"/>
  <c r="F128" i="6"/>
  <c r="C129" i="6"/>
  <c r="C128" i="6"/>
  <c r="I123" i="6"/>
  <c r="I124" i="6"/>
  <c r="I125" i="6"/>
  <c r="I122" i="6"/>
  <c r="F123" i="6"/>
  <c r="F124" i="6"/>
  <c r="F125" i="6"/>
  <c r="F122" i="6"/>
  <c r="C123" i="6"/>
  <c r="C124" i="6"/>
  <c r="C125" i="6"/>
  <c r="C122" i="6"/>
  <c r="C120" i="6" s="1"/>
  <c r="G118" i="6"/>
  <c r="I116" i="6"/>
  <c r="I117" i="6"/>
  <c r="F116" i="6"/>
  <c r="F117" i="6"/>
  <c r="C116" i="6"/>
  <c r="C117" i="6"/>
  <c r="I115" i="6"/>
  <c r="I114" i="6"/>
  <c r="F115" i="6"/>
  <c r="F114" i="6"/>
  <c r="F112" i="6"/>
  <c r="F110" i="6" s="1"/>
  <c r="C115" i="6"/>
  <c r="C114" i="6"/>
  <c r="C112" i="6" s="1"/>
  <c r="C110" i="6" s="1"/>
  <c r="D112" i="6"/>
  <c r="D110" i="6" s="1"/>
  <c r="E112" i="6"/>
  <c r="E110" i="6" s="1"/>
  <c r="G112" i="6"/>
  <c r="G110" i="6" s="1"/>
  <c r="H112" i="6"/>
  <c r="H110" i="6" s="1"/>
  <c r="J112" i="6"/>
  <c r="K112" i="6"/>
  <c r="K110" i="6"/>
  <c r="J110" i="6"/>
  <c r="I109" i="6"/>
  <c r="I108" i="6"/>
  <c r="I106" i="6" s="1"/>
  <c r="F109" i="6"/>
  <c r="F108" i="6"/>
  <c r="C109" i="6"/>
  <c r="C108" i="6"/>
  <c r="D106" i="6"/>
  <c r="E106" i="6"/>
  <c r="G106" i="6"/>
  <c r="H106" i="6"/>
  <c r="J106" i="6"/>
  <c r="K106" i="6"/>
  <c r="I99" i="6"/>
  <c r="I100" i="6"/>
  <c r="I101" i="6"/>
  <c r="I102" i="6"/>
  <c r="I103" i="6"/>
  <c r="I104" i="6"/>
  <c r="I105" i="6"/>
  <c r="F99" i="6"/>
  <c r="F100" i="6"/>
  <c r="F101" i="6"/>
  <c r="F102" i="6"/>
  <c r="F103" i="6"/>
  <c r="F104" i="6"/>
  <c r="F105" i="6"/>
  <c r="C105" i="6"/>
  <c r="C100" i="6"/>
  <c r="C101" i="6"/>
  <c r="C102" i="6"/>
  <c r="C103" i="6"/>
  <c r="C104" i="6"/>
  <c r="C99" i="6"/>
  <c r="I96" i="6"/>
  <c r="I97" i="6"/>
  <c r="I98" i="6"/>
  <c r="I95" i="6"/>
  <c r="F96" i="6"/>
  <c r="F97" i="6"/>
  <c r="F98" i="6"/>
  <c r="F95" i="6"/>
  <c r="C96" i="6"/>
  <c r="C97" i="6"/>
  <c r="C98" i="6"/>
  <c r="C95" i="6"/>
  <c r="C93" i="6" s="1"/>
  <c r="D93" i="6"/>
  <c r="E93" i="6"/>
  <c r="E89" i="6"/>
  <c r="G93" i="6"/>
  <c r="G89" i="6" s="1"/>
  <c r="H93" i="6"/>
  <c r="H89" i="6" s="1"/>
  <c r="J93" i="6"/>
  <c r="J89" i="6" s="1"/>
  <c r="K93" i="6"/>
  <c r="I92" i="6"/>
  <c r="I91" i="6"/>
  <c r="F92" i="6"/>
  <c r="F91" i="6"/>
  <c r="C92" i="6"/>
  <c r="C91" i="6"/>
  <c r="D89" i="6"/>
  <c r="K89" i="6"/>
  <c r="I86" i="6"/>
  <c r="I87" i="6"/>
  <c r="I88" i="6"/>
  <c r="I85" i="6"/>
  <c r="F86" i="6"/>
  <c r="F87" i="6"/>
  <c r="F88" i="6"/>
  <c r="F85" i="6"/>
  <c r="C86" i="6"/>
  <c r="C87" i="6"/>
  <c r="C88" i="6"/>
  <c r="C85" i="6"/>
  <c r="E83" i="6"/>
  <c r="E81" i="6" s="1"/>
  <c r="D83" i="6"/>
  <c r="G83" i="6"/>
  <c r="H83" i="6"/>
  <c r="H81" i="6" s="1"/>
  <c r="J83" i="6"/>
  <c r="K83" i="6"/>
  <c r="K81" i="6" s="1"/>
  <c r="I36" i="6"/>
  <c r="I37" i="6"/>
  <c r="I38" i="6"/>
  <c r="F36" i="6"/>
  <c r="F37" i="6"/>
  <c r="F38" i="6"/>
  <c r="C38" i="6"/>
  <c r="C36" i="6"/>
  <c r="C37" i="6"/>
  <c r="I35" i="6"/>
  <c r="F35" i="6"/>
  <c r="C35" i="6"/>
  <c r="C176" i="6"/>
  <c r="C174" i="6" s="1"/>
  <c r="C161" i="6"/>
  <c r="C106" i="6"/>
  <c r="C83" i="6"/>
  <c r="I149" i="6"/>
  <c r="I147" i="6"/>
  <c r="I180" i="6"/>
  <c r="I143" i="6"/>
  <c r="I118" i="6" s="1"/>
  <c r="F149" i="6"/>
  <c r="F147" i="6" s="1"/>
  <c r="F180" i="6"/>
  <c r="I176" i="6"/>
  <c r="I174" i="6" s="1"/>
  <c r="F176" i="6"/>
  <c r="F161" i="6"/>
  <c r="F157" i="6" s="1"/>
  <c r="F155" i="6" s="1"/>
  <c r="C149" i="6"/>
  <c r="C147" i="6" s="1"/>
  <c r="F143" i="6"/>
  <c r="F118" i="6" s="1"/>
  <c r="C126" i="6"/>
  <c r="I112" i="6"/>
  <c r="I110" i="6"/>
  <c r="F106" i="6"/>
  <c r="F93" i="6"/>
  <c r="F83" i="6"/>
  <c r="F174" i="6"/>
  <c r="D44" i="6"/>
  <c r="J44" i="6"/>
  <c r="I83" i="6" l="1"/>
  <c r="I93" i="6"/>
  <c r="C46" i="6"/>
  <c r="C8" i="6"/>
  <c r="C6" i="6" s="1"/>
  <c r="C118" i="6"/>
  <c r="F56" i="6"/>
  <c r="I89" i="6"/>
  <c r="F89" i="6"/>
  <c r="F81" i="6" s="1"/>
  <c r="G81" i="6"/>
  <c r="G42" i="6" s="1"/>
  <c r="D81" i="6"/>
  <c r="D42" i="6" s="1"/>
  <c r="C89" i="6"/>
  <c r="C81" i="6" s="1"/>
  <c r="J81" i="6"/>
  <c r="J42" i="6" s="1"/>
  <c r="I81" i="6"/>
  <c r="I52" i="6"/>
  <c r="F52" i="6"/>
  <c r="C56" i="6"/>
  <c r="E44" i="6"/>
  <c r="E42" i="6" s="1"/>
  <c r="C52" i="6"/>
  <c r="K44" i="6"/>
  <c r="K42" i="6" s="1"/>
  <c r="H44" i="6"/>
  <c r="H42" i="6" s="1"/>
  <c r="F44" i="6"/>
  <c r="C44" i="6"/>
  <c r="I46" i="6"/>
  <c r="I44" i="6" s="1"/>
  <c r="C23" i="6"/>
  <c r="I20" i="6"/>
  <c r="I18" i="6" s="1"/>
  <c r="C20" i="6"/>
  <c r="C18" i="6" s="1"/>
  <c r="F42" i="6" l="1"/>
  <c r="C42" i="6"/>
  <c r="I42" i="6"/>
</calcChain>
</file>

<file path=xl/sharedStrings.xml><?xml version="1.0" encoding="utf-8"?>
<sst xmlns="http://schemas.openxmlformats.org/spreadsheetml/2006/main" count="383" uniqueCount="188">
  <si>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</si>
  <si>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</si>
  <si>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</si>
  <si>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>2.1. Нефинансовые активы, всего</t>
  </si>
  <si>
    <t>из них:</t>
  </si>
  <si>
    <t>2.1.1. общая балансовая стоимость недвижимого муниципального имущества на дату составления плана, всего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</si>
  <si>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</si>
  <si>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</si>
  <si>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</si>
  <si>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</si>
  <si>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остаточная стоимость недвижимого муниципального имущества</t>
  </si>
  <si>
    <t>2.1.2. общая балансовая стоимость движимого муниципального имущества, всего</t>
  </si>
  <si>
    <t>общая балансовая стоимость особо ценного движимого имущества</t>
  </si>
  <si>
    <t>остаточная стоимость особо ценного движимого имущества</t>
  </si>
  <si>
    <t>2.2. Финансовые активы, всего</t>
  </si>
  <si>
    <t>всего:</t>
  </si>
  <si>
    <t>по выданным авансам на услуги связи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</si>
  <si>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</si>
  <si>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</si>
  <si>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услуги по содержанию имущества</t>
  </si>
  <si>
    <t>по выданным авансам на прочие услуги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</si>
  <si>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</si>
  <si>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</si>
  <si>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</si>
  <si>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</si>
  <si>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</si>
  <si>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2.2.3. дебиторская задолженность по выданным авансам за счет доходов, полученных от платной и иной приносящей доход деятельности, всего</t>
  </si>
  <si>
    <t>2.3. Обязательства, всего</t>
  </si>
  <si>
    <t>2.3.1. просроченная кредиторская задолженность</t>
  </si>
  <si>
    <t xml:space="preserve">по начислениям на выплаты по оплате труда </t>
  </si>
  <si>
    <t>по оплате услуг связи</t>
  </si>
  <si>
    <t>по оплате транспортных услуг</t>
  </si>
  <si>
    <t>по оплате коммунальных услуг</t>
  </si>
  <si>
    <t>по оплате услуг по содержанию имущества</t>
  </si>
  <si>
    <t>по оплате прочих услуг</t>
  </si>
  <si>
    <t>по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</si>
  <si>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</si>
  <si>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</si>
  <si>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</si>
  <si>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прочих расходов</t>
  </si>
  <si>
    <t>по платежам в бюджет города Перми</t>
  </si>
  <si>
    <t>по прочим расчетам с кредиторами</t>
  </si>
  <si>
    <t>2.3.3.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</si>
  <si>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по платежам в бюджет</t>
  </si>
  <si>
    <t>III. Показатели по поступлениям и выплатам  муниципального учреждения</t>
  </si>
  <si>
    <t>Всего, 1-й год планирования</t>
  </si>
  <si>
    <t>В том числе</t>
  </si>
  <si>
    <t>Всего, 2-й год планирования</t>
  </si>
  <si>
    <t>Всего, 3-й год планирования</t>
  </si>
  <si>
    <t>Планируемый остаток средств на начало планируемого года, всего:</t>
  </si>
  <si>
    <t>Х</t>
  </si>
  <si>
    <t xml:space="preserve">Планируемый  остаток средств на начало планируемого года от приносящей доход деятельности </t>
  </si>
  <si>
    <t xml:space="preserve">Планируемый  остаток средств  на начало планируемого года от приносящей доход деятельности </t>
  </si>
  <si>
    <t>Планируемый  остаток бюджетных средств на выполнение муниципального задания на начало планируемого года</t>
  </si>
  <si>
    <t>Поступления, всего:</t>
  </si>
  <si>
    <t>платные услуги</t>
  </si>
  <si>
    <t>родительская плата за содержание детей</t>
  </si>
  <si>
    <t>возмещение коммунальных услуг арендаторами</t>
  </si>
  <si>
    <t>прочие поступления</t>
  </si>
  <si>
    <t>добровольные пожертвования</t>
  </si>
  <si>
    <t>иные доходы</t>
  </si>
  <si>
    <t>Справочно:</t>
  </si>
  <si>
    <t>Публичные обязательства перед физическим лицом, подлежащие исполнению в денежной форме</t>
  </si>
  <si>
    <t>Выплаты, всего: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</si>
  <si>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</si>
  <si>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</si>
  <si>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</si>
  <si>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</si>
  <si>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Пособия по социальной помощи населению</t>
  </si>
  <si>
    <t>Планируемый остаток средств на конец планируемого года, всего:</t>
  </si>
  <si>
    <t>Планируемый  остаток средств на конец планируемого года от приносящей доход деятельности</t>
  </si>
  <si>
    <t>Планируемый  остаток бюджетных средств на выполнение муниципального задания на конец планируемого года</t>
  </si>
  <si>
    <t>операции по лицевым счетам, открытым в департаменте финансов администрации города Перми</t>
  </si>
  <si>
    <t>операции по счетам, открытым в кредитных организациях</t>
  </si>
  <si>
    <t>Руководитель муниципального учреждения</t>
  </si>
  <si>
    <t>(подпись)</t>
  </si>
  <si>
    <t>(уполномоченное лицо)</t>
  </si>
  <si>
    <t>(расшифровка подписи)</t>
  </si>
  <si>
    <t>Заместитель руководителя муниципального</t>
  </si>
  <si>
    <t>учреждения по финансовым вопросам</t>
  </si>
  <si>
    <t>Главный бухгалтер муниципального</t>
  </si>
  <si>
    <t>учреждения</t>
  </si>
  <si>
    <t>Исполнитель</t>
  </si>
  <si>
    <t>000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</si>
  <si>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</si>
  <si>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</si>
  <si>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</si>
  <si>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 xml:space="preserve">ПЛАН </t>
  </si>
  <si>
    <t>КОДЫ</t>
  </si>
  <si>
    <t>по ОКПО</t>
  </si>
  <si>
    <t>по ОКЕИ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</si>
  <si>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</si>
  <si>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</si>
  <si>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</si>
  <si>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 xml:space="preserve">Юридический адрес муниципального учреждения </t>
  </si>
  <si>
    <t xml:space="preserve">I. Сведения о деятельности муниципального учреждения 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</si>
  <si>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</si>
  <si>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</si>
  <si>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 осуществляемых на платной основе:</t>
  </si>
  <si>
    <t xml:space="preserve">плана финансово-хозяйственной деятельности </t>
  </si>
  <si>
    <t xml:space="preserve">                               Форма по КФД</t>
  </si>
  <si>
    <t xml:space="preserve">                                    Дата</t>
  </si>
  <si>
    <t xml:space="preserve">Наименование муниципального учреждения </t>
  </si>
  <si>
    <t xml:space="preserve">к Порядку составления и утверждения </t>
  </si>
  <si>
    <t xml:space="preserve">ИНН / КПП              </t>
  </si>
  <si>
    <t>Приложение 1</t>
  </si>
  <si>
    <t>2.2.1. дебиторская задолженность по доходам, полученным за счет средств бюджета города Перми</t>
  </si>
  <si>
    <t>2.2.2. дебиторская задолженность по выданным авансам, полученным за счет средств бюджета города Перми,</t>
  </si>
  <si>
    <t>2.3.2. кредиторская задолженность по расчетам с поставщиками и подрядчиками за счет средств бюджета города Перми, всего</t>
  </si>
  <si>
    <r>
      <t xml:space="preserve">Планируемый остаток средств  на начало планируемого года от приносящей доход деятельности,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</si>
  <si>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Планируемый  остаток бюджетных средств  на начало планируемого года,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</si>
  <si>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Планируемый остаток средств на конец планируемого года от приносящей доход деятельности,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</si>
  <si>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Планируемый  остаток бюджетных средств  на конец планируемого года,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</si>
  <si>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Объем публичных обязательств, </t>
    </r>
    <r>
      <rPr>
        <b/>
        <sz val="8"/>
        <color indexed="8"/>
        <rFont val="Times New Roman"/>
        <family val="1"/>
        <charset val="204"/>
      </rPr>
      <t>всего:</t>
    </r>
  </si>
  <si>
    <t xml:space="preserve"> и плановый период 2017 , 2018  гг.</t>
  </si>
  <si>
    <t>(в ред. Постановления Администрации г.Перми от 23.12.2014 №1023)</t>
  </si>
  <si>
    <t>Оплата труда и начисления на выплаты по оплате труда (заработная плата)</t>
  </si>
  <si>
    <t>Иные выплаты песоналу учреждений, за исключением фонда оплаты труда (прочие выплаты)</t>
  </si>
  <si>
    <t>Иные выплаты песоналу учреждений, за исключением фонда оплаты труда (расходы по выплате пособий)
)</t>
  </si>
  <si>
    <t>Оплата труда и начисления на выплаты по оплате труда (начисления на выплаты по оплате труда)</t>
  </si>
  <si>
    <t>Расходы на закупку товаров, услуг (услуги связи)</t>
  </si>
  <si>
    <t>Расходы на закупку товаров, услуг (транспортные услуги)</t>
  </si>
  <si>
    <r>
      <t xml:space="preserve">Расходы на закупку товаров, услуг (коммунальные услуги), </t>
    </r>
    <r>
      <rPr>
        <b/>
        <sz val="8"/>
        <color indexed="8"/>
        <rFont val="Times New Roman"/>
        <family val="1"/>
        <charset val="204"/>
      </rPr>
      <t>всего:</t>
    </r>
  </si>
  <si>
    <t>Расходы на закупку товаров, услуг  (арендная плата за пользование имуществом)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</si>
  <si>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</si>
  <si>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 )</t>
  </si>
  <si>
    <r>
      <t xml:space="preserve">Пособия, компенсации и иные социальные выплаты гражданам, кроме публичных нормативных обязательств
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</si>
  <si>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b/>
        <sz val="8"/>
        <color indexed="8"/>
        <rFont val="Times New Roman"/>
        <family val="1"/>
        <charset val="204"/>
      </rPr>
      <t>всего:</t>
    </r>
  </si>
  <si>
    <t>Расходы на закупку товаров, услуг (увеличение стоимости основных средств)</t>
  </si>
  <si>
    <t>Уплата налогов, сборов и иных платежей</t>
  </si>
  <si>
    <t xml:space="preserve">Уплата прочих налогов, сборов
</t>
  </si>
  <si>
    <t xml:space="preserve">Плата налога на имущество организаций
и земельного налога
</t>
  </si>
  <si>
    <t xml:space="preserve">Уплата иных платежей
</t>
  </si>
  <si>
    <t xml:space="preserve">Уплата налогов, сборов и иных платежей
</t>
  </si>
  <si>
    <t>Расходы на закупку товаров, услуг (увеличение стоимости материальных запасов)</t>
  </si>
  <si>
    <t>Расходы на закупку товаров, услуг (увеличение стоимости нематериальных активов)</t>
  </si>
  <si>
    <t>Выплаты персоналу всего</t>
  </si>
  <si>
    <t>Выплаты за счет субсидии, предоставляемой в соответствии с абзацем 2 п.1  статьи 78.1 БК РФ</t>
  </si>
  <si>
    <t>Выплаты за счет субсидии на финансовое обеспечение выполнения муниципального задания</t>
  </si>
  <si>
    <t xml:space="preserve">Выплаты за счет субсидии на осуществление капитальных вложений </t>
  </si>
  <si>
    <t>Выплаты за счет грантов</t>
  </si>
  <si>
    <t xml:space="preserve">Уплата налога на имущество организаций
и земельного налога
</t>
  </si>
  <si>
    <t>Уплата земельного налога</t>
  </si>
  <si>
    <t>Уплата налога на имущество</t>
  </si>
  <si>
    <r>
      <t xml:space="preserve">доходы от оказания  услуг (работ), </t>
    </r>
    <r>
      <rPr>
        <b/>
        <sz val="8"/>
        <color indexed="8"/>
        <rFont val="Times New Roman"/>
        <family val="1"/>
        <charset val="204"/>
      </rPr>
      <t>всего:</t>
    </r>
  </si>
  <si>
    <t>доходы от штрафов пеней, иных сумм принудительного изъятия</t>
  </si>
  <si>
    <t>доходы от операций с активами</t>
  </si>
  <si>
    <r>
      <t xml:space="preserve">прочие доходы,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</si>
  <si>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Выплаты персоналу, </t>
    </r>
    <r>
      <rPr>
        <b/>
        <sz val="8"/>
        <color indexed="8"/>
        <rFont val="Times New Roman"/>
        <family val="1"/>
        <charset val="204"/>
      </rPr>
      <t>всего:</t>
    </r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</si>
  <si>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</si>
  <si>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
)</t>
  </si>
  <si>
    <r>
      <t xml:space="preserve">Прочая закупка товаров, работ и услуг для обеспечения (выполнения работ) на платной основе от иной, приносящей доход деятельности, </t>
    </r>
    <r>
      <rPr>
        <b/>
        <sz val="8"/>
        <color indexed="8"/>
        <rFont val="Times New Roman"/>
        <family val="1"/>
        <charset val="204"/>
      </rPr>
      <t>всего:</t>
    </r>
  </si>
  <si>
    <t>Поступления за счет субсидии на финансовое обеспечение выполнения муниципального задания</t>
  </si>
  <si>
    <t>Поступления за счет субсидии, предоставляемой в соответствии с абзацем 2 п.1  статьи 78.1 БК РФ</t>
  </si>
  <si>
    <t xml:space="preserve">Поступления за счет субсидии на осуществление капитальных вложений </t>
  </si>
  <si>
    <t>Поступления за счет грантов</t>
  </si>
  <si>
    <t>Выплаты за счет оказания услуг (выполнения работ) на платной основе  и иной, приносящей доход деятельности</t>
  </si>
  <si>
    <t>Поступления от оказания услуг (выполнения работ) и платной основе  и  иной, приносящей доход деятельности</t>
  </si>
  <si>
    <t>Планируемый  остаток средств на начало планируемого года от приносящей доход деятельности (от собственности)</t>
  </si>
  <si>
    <t>Планируемый  остаток средств на начало планируемого года от приносящей доход деятельности (от оказания  услуг (работ))</t>
  </si>
  <si>
    <t>Расходы на закупку товаров, услуг (прочие расходы)</t>
  </si>
  <si>
    <t xml:space="preserve">Уплата прочих налогов, сборов </t>
  </si>
  <si>
    <t>Планируемый  остаток со счетов бюджетов (временные средства)</t>
  </si>
  <si>
    <t>Поступление со счетов бюджетов (временные средства)</t>
  </si>
  <si>
    <t>Выбытие со счетов бюджетов (временные средства)</t>
  </si>
  <si>
    <t>доходы от собственности</t>
  </si>
  <si>
    <t>КОСГУ/ КВР</t>
  </si>
  <si>
    <t>директор</t>
  </si>
  <si>
    <t>Титлянова Г.Н.</t>
  </si>
  <si>
    <t>финансово-хозяйственной деятельности на 2016 год</t>
  </si>
  <si>
    <t>МАУ ДО ДЮЦ "Рифей" г. Перми</t>
  </si>
  <si>
    <t>5905007160 / 590501001</t>
  </si>
  <si>
    <t>614036, г. Пермь, ул. Дениса Давыдова, 13</t>
  </si>
  <si>
    <t>обеспечение необходимых условий для личностного развития, укрепления здоровья и профессионального самоопределения, творческого труда детей в возрасте преимущественно от 6 до 18 лет; адаптация детей к жизни в современном обществе; формирование общей культуры детей; организация содержательного досуга; воспитание гражданственности, трудолюбия, уважения к правам и свободам человека, любви к окружающей природе, Родине, семье; воспитание социально-активной личности.</t>
  </si>
  <si>
    <t>реализация дополнительных образовательных программ и услуг в интересах личности, семьи, общества государства по направленностям: художественно-эстетическая, спортивно-техническая, физкультурно-спортивная, социально-педагогическая, туристско-краеведческая.</t>
  </si>
  <si>
    <t>1. оказание платных дополнительных образательных услуг по направлениям:</t>
  </si>
  <si>
    <t>художественно-эстетическое, спортивно-техническое, физкультурно-спортивное, социально-педагогическое, туристско-краеведческое.</t>
  </si>
  <si>
    <t>2. оказание иных платных услуг, сопутствующих образовательным:</t>
  </si>
  <si>
    <t>реализация игровых, просветительских, экскурсионных, досуговых, театральных, праздничных и других программ;</t>
  </si>
  <si>
    <t>организация конкурсов детского и юношеского творчества, смотров, фестивалей, выставок, концертов, слетов, соревнований;</t>
  </si>
  <si>
    <t>осуществление обмена опытом с учреждениями и организациями, ведущими аналогичную деятельность путем организации семинаров, лекций, мастер-классов, круглых столов, конференций для педагогов, работающих в системе образования;</t>
  </si>
  <si>
    <t>организация каникулярной занятости детей и подростков;</t>
  </si>
  <si>
    <t>организация социальной стажировки обучающихся;</t>
  </si>
  <si>
    <t>оказание услуг психологической службы, логопеда, дефектолога.</t>
  </si>
  <si>
    <t xml:space="preserve">тел.   </t>
  </si>
  <si>
    <t>Васильева М.Г.</t>
  </si>
  <si>
    <t>« 08 » февраля 2016г.</t>
  </si>
  <si>
    <t>"    08   "     февраля            2016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</si>
</sst>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8"/>
      <color indexed="8"/>
      <name val="Calibri"/>
      <family val="2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4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/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justify"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7" fillId="0" borderId="0" xfId="0" applyFont="1" applyAlignment="1"/>
    <xf numFmtId="3" fontId="6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" fontId="18" fillId="4" borderId="2" xfId="0" applyNumberFormat="1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16" fillId="0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13" fillId="0" borderId="4" xfId="0" applyNumberFormat="1" applyFont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left" vertical="center" wrapText="1"/>
    </xf>
    <xf numFmtId="4" fontId="13" fillId="0" borderId="6" xfId="0" applyNumberFormat="1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247650</xdr:colOff>
      <xdr:row>40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10850" cy="7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285750</xdr:colOff>
      <xdr:row>37</xdr:row>
      <xdr:rowOff>152400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4895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590550</xdr:colOff>
      <xdr:row>36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3455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BreakPreview" zoomScaleNormal="100" zoomScaleSheetLayoutView="100" workbookViewId="0">
      <selection activeCell="C21" sqref="C21"/>
    </sheetView>
  </sheetViews>
  <sheetFormatPr defaultRowHeight="15" x14ac:dyDescent="0.25"/>
  <cols>
    <col min="1" max="1" width="11.85546875" customWidth="1"/>
    <col min="2" max="2" width="12.28515625" style="9" customWidth="1"/>
    <col min="3" max="3" width="14.7109375" style="9" customWidth="1"/>
    <col min="4" max="4" width="41.5703125" style="9" customWidth="1"/>
    <col min="5" max="5" width="6.140625" style="9" customWidth="1"/>
    <col min="6" max="6" width="25" style="9" customWidth="1"/>
    <col min="7" max="8" width="13.42578125" style="9" customWidth="1"/>
  </cols>
  <sheetData>
    <row r="1" spans="1:8" ht="15.75" x14ac:dyDescent="0.25">
      <c r="A1" s="4"/>
      <c r="B1" s="14"/>
      <c r="C1" s="14"/>
      <c r="D1" s="14"/>
      <c r="E1" s="14"/>
      <c r="F1" s="70" t="s">
        <v>105</v>
      </c>
      <c r="G1" s="70"/>
      <c r="H1" s="70"/>
    </row>
    <row r="2" spans="1:8" ht="15.75" x14ac:dyDescent="0.25">
      <c r="A2" s="4"/>
      <c r="B2" s="14"/>
      <c r="C2" s="14"/>
      <c r="D2" s="14"/>
      <c r="E2" s="14"/>
      <c r="F2" s="70" t="s">
        <v>103</v>
      </c>
      <c r="G2" s="70"/>
      <c r="H2" s="70"/>
    </row>
    <row r="3" spans="1:8" ht="15.75" x14ac:dyDescent="0.25">
      <c r="A3" s="4"/>
      <c r="B3" s="14"/>
      <c r="C3" s="14"/>
      <c r="D3" s="14"/>
      <c r="E3" s="14"/>
      <c r="F3" s="70" t="s">
        <v>99</v>
      </c>
      <c r="G3" s="70"/>
      <c r="H3" s="70"/>
    </row>
    <row r="4" spans="1:8" ht="15.75" x14ac:dyDescent="0.25">
      <c r="A4" s="4"/>
      <c r="B4" s="14"/>
      <c r="C4" s="14"/>
      <c r="D4" s="14"/>
      <c r="E4" s="14"/>
      <c r="F4" s="70" t="s">
        <v>84</v>
      </c>
      <c r="G4" s="70"/>
      <c r="H4" s="70"/>
    </row>
    <row r="5" spans="1:8" ht="15.75" x14ac:dyDescent="0.25">
      <c r="A5" s="49"/>
      <c r="B5" s="14"/>
      <c r="C5" s="14"/>
      <c r="D5" s="14"/>
      <c r="E5" s="14"/>
      <c r="F5" s="70" t="s">
        <v>115</v>
      </c>
      <c r="G5" s="70"/>
      <c r="H5" s="70"/>
    </row>
    <row r="6" spans="1:8" ht="15.75" x14ac:dyDescent="0.25">
      <c r="A6" s="5"/>
      <c r="B6" s="5"/>
      <c r="C6" s="5"/>
      <c r="D6" s="67"/>
      <c r="E6" s="67"/>
      <c r="F6" s="67"/>
      <c r="G6" s="67"/>
      <c r="H6" s="48"/>
    </row>
    <row r="7" spans="1:8" ht="15.75" x14ac:dyDescent="0.25">
      <c r="A7" s="5"/>
      <c r="B7" s="5"/>
      <c r="C7" s="5"/>
      <c r="D7" s="45"/>
      <c r="E7" s="57" t="s">
        <v>85</v>
      </c>
      <c r="F7" s="57"/>
      <c r="G7" s="57"/>
      <c r="H7" s="57"/>
    </row>
    <row r="8" spans="1:8" ht="15.75" x14ac:dyDescent="0.25">
      <c r="A8" s="5"/>
      <c r="B8" s="5"/>
      <c r="C8" s="5"/>
      <c r="D8" s="45"/>
      <c r="E8" s="66" t="s">
        <v>167</v>
      </c>
      <c r="F8" s="66"/>
      <c r="G8" s="66"/>
      <c r="H8" s="66"/>
    </row>
    <row r="9" spans="1:8" ht="15.75" x14ac:dyDescent="0.25">
      <c r="A9" s="45"/>
      <c r="B9" s="45"/>
      <c r="C9" s="45"/>
      <c r="D9" s="45"/>
      <c r="E9" s="62" t="s">
        <v>86</v>
      </c>
      <c r="F9" s="62"/>
      <c r="G9" s="62"/>
      <c r="H9" s="62"/>
    </row>
    <row r="10" spans="1:8" ht="15.75" x14ac:dyDescent="0.25">
      <c r="A10" s="45"/>
      <c r="B10" s="45"/>
      <c r="C10" s="45"/>
      <c r="D10" s="45"/>
      <c r="E10" s="8"/>
      <c r="F10" s="8"/>
      <c r="G10" s="66" t="s">
        <v>168</v>
      </c>
      <c r="H10" s="66"/>
    </row>
    <row r="11" spans="1:8" ht="15.75" x14ac:dyDescent="0.25">
      <c r="A11" s="5"/>
      <c r="B11" s="5"/>
      <c r="C11" s="5"/>
      <c r="D11" s="45"/>
      <c r="E11" s="62" t="s">
        <v>75</v>
      </c>
      <c r="F11" s="62"/>
      <c r="G11" s="60" t="s">
        <v>77</v>
      </c>
      <c r="H11" s="60"/>
    </row>
    <row r="12" spans="1:8" ht="15.75" x14ac:dyDescent="0.25">
      <c r="A12" s="5"/>
      <c r="B12" s="5"/>
      <c r="C12" s="5"/>
      <c r="D12" s="45"/>
      <c r="E12" s="57" t="s">
        <v>186</v>
      </c>
      <c r="F12" s="57"/>
      <c r="G12" s="57"/>
      <c r="H12" s="57"/>
    </row>
    <row r="13" spans="1:8" ht="15.75" x14ac:dyDescent="0.25">
      <c r="A13" s="52" t="s">
        <v>87</v>
      </c>
      <c r="B13" s="52"/>
      <c r="C13" s="52"/>
      <c r="D13" s="52"/>
      <c r="E13" s="52"/>
      <c r="F13" s="52"/>
      <c r="G13" s="52"/>
      <c r="H13" s="52"/>
    </row>
    <row r="14" spans="1:8" ht="15.75" x14ac:dyDescent="0.25">
      <c r="A14" s="52" t="s">
        <v>169</v>
      </c>
      <c r="B14" s="52"/>
      <c r="C14" s="52"/>
      <c r="D14" s="52"/>
      <c r="E14" s="52"/>
      <c r="F14" s="52"/>
      <c r="G14" s="52"/>
      <c r="H14" s="52"/>
    </row>
    <row r="15" spans="1:8" ht="15.75" x14ac:dyDescent="0.25">
      <c r="A15" s="52" t="s">
        <v>114</v>
      </c>
      <c r="B15" s="52"/>
      <c r="C15" s="52"/>
      <c r="D15" s="52"/>
      <c r="E15" s="52"/>
      <c r="F15" s="52"/>
      <c r="G15" s="52"/>
      <c r="H15" s="52"/>
    </row>
    <row r="16" spans="1:8" ht="15.75" x14ac:dyDescent="0.25">
      <c r="A16" s="52"/>
      <c r="B16" s="52"/>
      <c r="C16" s="52"/>
      <c r="D16" s="52"/>
      <c r="E16" s="52"/>
      <c r="F16" s="52"/>
      <c r="G16" s="52"/>
      <c r="H16" s="52"/>
    </row>
    <row r="17" spans="1:8" ht="15.75" x14ac:dyDescent="0.25">
      <c r="A17" s="52" t="s">
        <v>186</v>
      </c>
      <c r="B17" s="52"/>
      <c r="C17" s="52"/>
      <c r="D17" s="52"/>
      <c r="E17" s="52"/>
      <c r="F17" s="63"/>
      <c r="G17" s="64" t="s">
        <v>88</v>
      </c>
      <c r="H17" s="64"/>
    </row>
    <row r="18" spans="1:8" ht="15.75" x14ac:dyDescent="0.25">
      <c r="A18" s="46"/>
      <c r="B18" s="46"/>
      <c r="C18" s="46"/>
      <c r="D18" s="46"/>
      <c r="E18" s="53" t="s">
        <v>100</v>
      </c>
      <c r="F18" s="54"/>
      <c r="G18" s="61"/>
      <c r="H18" s="61"/>
    </row>
    <row r="19" spans="1:8" ht="15.75" x14ac:dyDescent="0.25">
      <c r="A19" s="6"/>
      <c r="B19" s="46"/>
      <c r="C19" s="46"/>
      <c r="D19" s="46"/>
      <c r="E19" s="53" t="s">
        <v>101</v>
      </c>
      <c r="F19" s="54"/>
      <c r="G19" s="65">
        <v>42408</v>
      </c>
      <c r="H19" s="51"/>
    </row>
    <row r="20" spans="1:8" ht="15.75" x14ac:dyDescent="0.25">
      <c r="A20" s="45"/>
      <c r="B20" s="5"/>
      <c r="C20" s="45"/>
      <c r="D20" s="48"/>
      <c r="E20" s="53" t="s">
        <v>89</v>
      </c>
      <c r="F20" s="54"/>
      <c r="G20" s="51">
        <v>43058435</v>
      </c>
      <c r="H20" s="51"/>
    </row>
    <row r="21" spans="1:8" ht="15.75" x14ac:dyDescent="0.25">
      <c r="A21" s="45"/>
      <c r="B21" s="5"/>
      <c r="C21" s="45"/>
      <c r="D21" s="48"/>
      <c r="E21" s="53" t="s">
        <v>90</v>
      </c>
      <c r="F21" s="54"/>
      <c r="G21" s="51">
        <v>383</v>
      </c>
      <c r="H21" s="51"/>
    </row>
    <row r="22" spans="1:8" ht="15.75" x14ac:dyDescent="0.25">
      <c r="A22" s="59" t="s">
        <v>102</v>
      </c>
      <c r="B22" s="59"/>
      <c r="C22" s="59"/>
      <c r="D22" s="59"/>
      <c r="E22" s="59"/>
      <c r="F22" s="59"/>
      <c r="G22" s="59"/>
      <c r="H22" s="59"/>
    </row>
    <row r="23" spans="1:8" ht="15.75" x14ac:dyDescent="0.25">
      <c r="A23" s="55" t="s">
        <v>170</v>
      </c>
      <c r="B23" s="55"/>
      <c r="C23" s="55"/>
      <c r="D23" s="55"/>
      <c r="E23" s="55"/>
      <c r="F23" s="55"/>
      <c r="G23" s="55"/>
      <c r="H23" s="45"/>
    </row>
    <row r="24" spans="1:8" ht="15.75" x14ac:dyDescent="0.25">
      <c r="A24" s="45"/>
      <c r="B24" s="45"/>
      <c r="C24" s="45"/>
      <c r="D24" s="45"/>
      <c r="E24" s="45"/>
      <c r="F24" s="45"/>
      <c r="G24" s="45"/>
      <c r="H24" s="45"/>
    </row>
    <row r="25" spans="1:8" ht="31.5" x14ac:dyDescent="0.25">
      <c r="A25" s="45" t="s">
        <v>104</v>
      </c>
      <c r="B25" s="66" t="s">
        <v>171</v>
      </c>
      <c r="C25" s="66"/>
      <c r="D25" s="66"/>
      <c r="E25" s="45"/>
      <c r="F25" s="45"/>
      <c r="G25" s="45"/>
      <c r="H25" s="45"/>
    </row>
    <row r="26" spans="1:8" ht="15.75" x14ac:dyDescent="0.25">
      <c r="A26" s="57" t="s">
        <v>91</v>
      </c>
      <c r="B26" s="57"/>
      <c r="C26" s="45"/>
      <c r="D26" s="48"/>
      <c r="E26" s="67"/>
      <c r="F26" s="67"/>
      <c r="G26" s="59"/>
      <c r="H26" s="59"/>
    </row>
    <row r="27" spans="1:8" ht="15.75" x14ac:dyDescent="0.25">
      <c r="A27" s="57" t="s">
        <v>92</v>
      </c>
      <c r="B27" s="57"/>
      <c r="C27" s="57"/>
      <c r="D27" s="57"/>
      <c r="E27" s="57"/>
      <c r="F27" s="57"/>
      <c r="G27" s="7"/>
      <c r="H27" s="7"/>
    </row>
    <row r="28" spans="1:8" ht="15.75" x14ac:dyDescent="0.25">
      <c r="A28" s="58" t="s">
        <v>93</v>
      </c>
      <c r="B28" s="58"/>
      <c r="C28" s="58"/>
      <c r="D28" s="58"/>
      <c r="E28" s="58"/>
      <c r="F28" s="58"/>
      <c r="G28" s="13"/>
      <c r="H28" s="7"/>
    </row>
    <row r="29" spans="1:8" ht="15.75" x14ac:dyDescent="0.25">
      <c r="A29" s="4"/>
      <c r="B29" s="14"/>
      <c r="C29" s="14"/>
      <c r="D29" s="14"/>
      <c r="E29" s="14"/>
      <c r="F29" s="14"/>
      <c r="G29" s="14"/>
      <c r="H29" s="14"/>
    </row>
    <row r="30" spans="1:8" ht="15.75" x14ac:dyDescent="0.25">
      <c r="A30" s="57" t="s">
        <v>94</v>
      </c>
      <c r="B30" s="57"/>
      <c r="C30" s="57"/>
      <c r="D30" s="69" t="s">
        <v>172</v>
      </c>
      <c r="E30" s="69"/>
      <c r="F30" s="69"/>
      <c r="G30" s="69"/>
      <c r="H30" s="14"/>
    </row>
    <row r="31" spans="1:8" ht="15.75" x14ac:dyDescent="0.25">
      <c r="A31" s="47"/>
      <c r="B31" s="47"/>
      <c r="C31" s="47"/>
      <c r="D31" s="15"/>
      <c r="E31" s="15"/>
      <c r="F31" s="15"/>
      <c r="G31" s="15"/>
      <c r="H31" s="14"/>
    </row>
    <row r="32" spans="1:8" x14ac:dyDescent="0.25">
      <c r="A32" s="71" t="s">
        <v>95</v>
      </c>
      <c r="B32" s="71"/>
      <c r="C32" s="71"/>
      <c r="D32" s="71"/>
      <c r="E32" s="71"/>
      <c r="F32" s="71"/>
      <c r="G32" s="71"/>
      <c r="H32" s="71"/>
    </row>
    <row r="33" spans="1:8" x14ac:dyDescent="0.25">
      <c r="A33" s="68" t="s">
        <v>96</v>
      </c>
      <c r="B33" s="68"/>
      <c r="C33" s="68"/>
      <c r="D33" s="68"/>
      <c r="E33" s="16"/>
      <c r="F33" s="16"/>
      <c r="G33" s="16"/>
      <c r="H33" s="16"/>
    </row>
    <row r="34" spans="1:8" ht="41.25" customHeight="1" x14ac:dyDescent="0.25">
      <c r="A34" s="56" t="s">
        <v>173</v>
      </c>
      <c r="B34" s="56"/>
      <c r="C34" s="56"/>
      <c r="D34" s="56"/>
      <c r="E34" s="56"/>
      <c r="F34" s="56"/>
      <c r="G34" s="56"/>
      <c r="H34" s="56"/>
    </row>
    <row r="35" spans="1:8" ht="6.75" customHeight="1" x14ac:dyDescent="0.25">
      <c r="A35" s="56"/>
      <c r="B35" s="56"/>
      <c r="C35" s="56"/>
      <c r="D35" s="56"/>
      <c r="E35" s="56"/>
      <c r="F35" s="56"/>
      <c r="G35" s="56"/>
      <c r="H35" s="56"/>
    </row>
    <row r="36" spans="1:8" ht="9.75" customHeight="1" x14ac:dyDescent="0.25">
      <c r="A36" s="56"/>
      <c r="B36" s="56"/>
      <c r="C36" s="56"/>
      <c r="D36" s="56"/>
      <c r="E36" s="56"/>
      <c r="F36" s="56"/>
      <c r="G36" s="56"/>
      <c r="H36" s="56"/>
    </row>
    <row r="37" spans="1:8" ht="6.75" customHeight="1" x14ac:dyDescent="0.25">
      <c r="A37" s="56"/>
      <c r="B37" s="56"/>
      <c r="C37" s="56"/>
      <c r="D37" s="56"/>
      <c r="E37" s="56"/>
      <c r="F37" s="56"/>
      <c r="G37" s="56"/>
      <c r="H37" s="56"/>
    </row>
    <row r="38" spans="1:8" x14ac:dyDescent="0.25">
      <c r="A38" s="68" t="s">
        <v>97</v>
      </c>
      <c r="B38" s="68"/>
      <c r="C38" s="68"/>
      <c r="D38" s="68"/>
      <c r="E38" s="16"/>
      <c r="F38" s="16"/>
      <c r="G38" s="16"/>
      <c r="H38" s="16"/>
    </row>
    <row r="39" spans="1:8" ht="33" customHeight="1" x14ac:dyDescent="0.25">
      <c r="A39" s="56" t="s">
        <v>174</v>
      </c>
      <c r="B39" s="56"/>
      <c r="C39" s="56"/>
      <c r="D39" s="56"/>
      <c r="E39" s="56"/>
      <c r="F39" s="56"/>
      <c r="G39" s="56"/>
      <c r="H39" s="56"/>
    </row>
    <row r="40" spans="1:8" ht="3.75" customHeight="1" x14ac:dyDescent="0.25">
      <c r="A40" s="56"/>
      <c r="B40" s="56"/>
      <c r="C40" s="56"/>
      <c r="D40" s="56"/>
      <c r="E40" s="56"/>
      <c r="F40" s="56"/>
      <c r="G40" s="56"/>
      <c r="H40" s="56"/>
    </row>
    <row r="41" spans="1:8" ht="5.25" customHeight="1" x14ac:dyDescent="0.25">
      <c r="A41" s="56"/>
      <c r="B41" s="56"/>
      <c r="C41" s="56"/>
      <c r="D41" s="56"/>
      <c r="E41" s="56"/>
      <c r="F41" s="56"/>
      <c r="G41" s="56"/>
      <c r="H41" s="56"/>
    </row>
    <row r="42" spans="1:8" ht="3" customHeight="1" x14ac:dyDescent="0.25">
      <c r="A42" s="56"/>
      <c r="B42" s="56"/>
      <c r="C42" s="56"/>
      <c r="D42" s="56"/>
      <c r="E42" s="56"/>
      <c r="F42" s="56"/>
      <c r="G42" s="56"/>
      <c r="H42" s="56"/>
    </row>
    <row r="43" spans="1:8" ht="6" customHeight="1" x14ac:dyDescent="0.25">
      <c r="A43" s="56"/>
      <c r="B43" s="56"/>
      <c r="C43" s="56"/>
      <c r="D43" s="56"/>
      <c r="E43" s="56"/>
      <c r="F43" s="56"/>
      <c r="G43" s="56"/>
      <c r="H43" s="56"/>
    </row>
    <row r="44" spans="1:8" x14ac:dyDescent="0.25">
      <c r="A44" s="68" t="s">
        <v>98</v>
      </c>
      <c r="B44" s="68"/>
      <c r="C44" s="68"/>
      <c r="D44" s="68"/>
      <c r="E44" s="16"/>
      <c r="F44" s="16"/>
      <c r="G44" s="16"/>
      <c r="H44" s="16"/>
    </row>
    <row r="45" spans="1:8" ht="18.75" customHeight="1" x14ac:dyDescent="0.25">
      <c r="A45" s="50" t="s">
        <v>175</v>
      </c>
      <c r="B45" s="50"/>
      <c r="C45" s="50"/>
      <c r="D45" s="50"/>
      <c r="E45" s="50"/>
      <c r="F45" s="50"/>
      <c r="G45" s="50"/>
      <c r="H45" s="50"/>
    </row>
    <row r="46" spans="1:8" ht="21" customHeight="1" x14ac:dyDescent="0.25">
      <c r="A46" s="50" t="s">
        <v>176</v>
      </c>
      <c r="B46" s="50"/>
      <c r="C46" s="50"/>
      <c r="D46" s="50"/>
      <c r="E46" s="50"/>
      <c r="F46" s="50"/>
      <c r="G46" s="50"/>
      <c r="H46" s="50"/>
    </row>
    <row r="47" spans="1:8" ht="19.5" customHeight="1" x14ac:dyDescent="0.25">
      <c r="A47" s="50" t="s">
        <v>177</v>
      </c>
      <c r="B47" s="50"/>
      <c r="C47" s="50"/>
      <c r="D47" s="50"/>
      <c r="E47" s="50"/>
      <c r="F47" s="50"/>
      <c r="G47" s="50"/>
      <c r="H47" s="50"/>
    </row>
    <row r="48" spans="1:8" ht="22.5" customHeight="1" x14ac:dyDescent="0.25">
      <c r="A48" s="50" t="s">
        <v>178</v>
      </c>
      <c r="B48" s="50"/>
      <c r="C48" s="50"/>
      <c r="D48" s="50"/>
      <c r="E48" s="50"/>
      <c r="F48" s="50"/>
      <c r="G48" s="50"/>
      <c r="H48" s="50"/>
    </row>
    <row r="49" spans="1:8" ht="20.25" customHeight="1" x14ac:dyDescent="0.25">
      <c r="A49" s="50" t="s">
        <v>179</v>
      </c>
      <c r="B49" s="50"/>
      <c r="C49" s="50"/>
      <c r="D49" s="50"/>
      <c r="E49" s="50"/>
      <c r="F49" s="50"/>
      <c r="G49" s="50"/>
      <c r="H49" s="50"/>
    </row>
    <row r="50" spans="1:8" ht="34.5" customHeight="1" x14ac:dyDescent="0.25">
      <c r="A50" s="50" t="s">
        <v>180</v>
      </c>
      <c r="B50" s="50"/>
      <c r="C50" s="50"/>
      <c r="D50" s="50"/>
      <c r="E50" s="50"/>
      <c r="F50" s="50"/>
      <c r="G50" s="50"/>
      <c r="H50" s="50"/>
    </row>
    <row r="51" spans="1:8" ht="27" customHeight="1" x14ac:dyDescent="0.25">
      <c r="A51" s="50" t="s">
        <v>181</v>
      </c>
      <c r="B51" s="50"/>
      <c r="C51" s="50"/>
      <c r="D51" s="50"/>
      <c r="E51" s="50"/>
      <c r="F51" s="50"/>
      <c r="G51" s="50"/>
      <c r="H51" s="50"/>
    </row>
    <row r="52" spans="1:8" ht="25.5" customHeight="1" x14ac:dyDescent="0.25">
      <c r="A52" s="50" t="s">
        <v>182</v>
      </c>
      <c r="B52" s="50"/>
      <c r="C52" s="50"/>
      <c r="D52" s="50"/>
      <c r="E52" s="50"/>
      <c r="F52" s="50"/>
      <c r="G52" s="50"/>
      <c r="H52" s="50"/>
    </row>
    <row r="53" spans="1:8" ht="17.25" customHeight="1" x14ac:dyDescent="0.25">
      <c r="A53" s="50" t="s">
        <v>183</v>
      </c>
      <c r="B53" s="50"/>
      <c r="C53" s="50"/>
      <c r="D53" s="50"/>
      <c r="E53" s="50"/>
      <c r="F53" s="50"/>
      <c r="G53" s="50"/>
      <c r="H53" s="50"/>
    </row>
    <row r="54" spans="1:8" x14ac:dyDescent="0.25">
      <c r="A54" s="50"/>
      <c r="B54" s="50"/>
      <c r="C54" s="50"/>
      <c r="D54" s="50"/>
      <c r="E54" s="50"/>
      <c r="F54" s="50"/>
      <c r="G54" s="50"/>
      <c r="H54" s="50"/>
    </row>
    <row r="55" spans="1:8" x14ac:dyDescent="0.25">
      <c r="A55" s="50"/>
      <c r="B55" s="50"/>
      <c r="C55" s="50"/>
      <c r="D55" s="50"/>
      <c r="E55" s="50"/>
      <c r="F55" s="50"/>
      <c r="G55" s="50"/>
      <c r="H55" s="50"/>
    </row>
    <row r="56" spans="1:8" x14ac:dyDescent="0.25">
      <c r="A56" s="50"/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x14ac:dyDescent="0.25">
      <c r="A58" s="50"/>
      <c r="B58" s="50"/>
      <c r="C58" s="50"/>
      <c r="D58" s="50"/>
      <c r="E58" s="50"/>
      <c r="F58" s="50"/>
      <c r="G58" s="50"/>
      <c r="H58" s="50"/>
    </row>
    <row r="59" spans="1:8" x14ac:dyDescent="0.25">
      <c r="A59" s="50"/>
      <c r="B59" s="50"/>
      <c r="C59" s="50"/>
      <c r="D59" s="50"/>
      <c r="E59" s="50"/>
      <c r="F59" s="50"/>
      <c r="G59" s="50"/>
      <c r="H59" s="50"/>
    </row>
    <row r="60" spans="1:8" x14ac:dyDescent="0.25">
      <c r="A60" s="50"/>
      <c r="B60" s="50"/>
      <c r="C60" s="50"/>
      <c r="D60" s="50"/>
      <c r="E60" s="50"/>
      <c r="F60" s="50"/>
      <c r="G60" s="50"/>
      <c r="H60" s="50"/>
    </row>
    <row r="61" spans="1:8" x14ac:dyDescent="0.25">
      <c r="A61" s="50"/>
      <c r="B61" s="50"/>
      <c r="C61" s="50"/>
      <c r="D61" s="50"/>
      <c r="E61" s="50"/>
      <c r="F61" s="50"/>
      <c r="G61" s="50"/>
      <c r="H61" s="50"/>
    </row>
    <row r="62" spans="1:8" x14ac:dyDescent="0.25">
      <c r="A62" s="50"/>
      <c r="B62" s="50"/>
      <c r="C62" s="50"/>
      <c r="D62" s="50"/>
      <c r="E62" s="50"/>
      <c r="F62" s="50"/>
      <c r="G62" s="50"/>
      <c r="H62" s="50"/>
    </row>
    <row r="63" spans="1:8" x14ac:dyDescent="0.25">
      <c r="A63" s="50"/>
      <c r="B63" s="50"/>
      <c r="C63" s="50"/>
      <c r="D63" s="50"/>
      <c r="E63" s="50"/>
      <c r="F63" s="50"/>
      <c r="G63" s="50"/>
      <c r="H63" s="50"/>
    </row>
    <row r="64" spans="1:8" x14ac:dyDescent="0.25">
      <c r="A64" s="50"/>
      <c r="B64" s="50"/>
      <c r="C64" s="50"/>
      <c r="D64" s="50"/>
      <c r="E64" s="50"/>
      <c r="F64" s="50"/>
      <c r="G64" s="50"/>
      <c r="H64" s="50"/>
    </row>
    <row r="65" spans="1:8" x14ac:dyDescent="0.25">
      <c r="A65" s="50"/>
      <c r="B65" s="50"/>
      <c r="C65" s="50"/>
      <c r="D65" s="50"/>
      <c r="E65" s="50"/>
      <c r="F65" s="50"/>
      <c r="G65" s="50"/>
      <c r="H65" s="50"/>
    </row>
    <row r="66" spans="1:8" x14ac:dyDescent="0.25">
      <c r="A66" s="50"/>
      <c r="B66" s="50"/>
      <c r="C66" s="50"/>
      <c r="D66" s="50"/>
      <c r="E66" s="50"/>
      <c r="F66" s="50"/>
      <c r="G66" s="50"/>
      <c r="H66" s="50"/>
    </row>
    <row r="67" spans="1:8" x14ac:dyDescent="0.25">
      <c r="A67" s="50"/>
      <c r="B67" s="50"/>
      <c r="C67" s="50"/>
      <c r="D67" s="50"/>
      <c r="E67" s="50"/>
      <c r="F67" s="50"/>
      <c r="G67" s="50"/>
      <c r="H67" s="50"/>
    </row>
    <row r="68" spans="1:8" x14ac:dyDescent="0.25">
      <c r="A68" s="50"/>
      <c r="B68" s="50"/>
      <c r="C68" s="50"/>
      <c r="D68" s="50"/>
      <c r="E68" s="50"/>
      <c r="F68" s="50"/>
      <c r="G68" s="50"/>
      <c r="H68" s="50"/>
    </row>
    <row r="69" spans="1:8" x14ac:dyDescent="0.25">
      <c r="A69" s="50"/>
      <c r="B69" s="50"/>
      <c r="C69" s="50"/>
      <c r="D69" s="50"/>
      <c r="E69" s="50"/>
      <c r="F69" s="50"/>
      <c r="G69" s="50"/>
      <c r="H69" s="50"/>
    </row>
    <row r="70" spans="1:8" x14ac:dyDescent="0.25">
      <c r="A70" s="50"/>
      <c r="B70" s="50"/>
      <c r="C70" s="50"/>
      <c r="D70" s="50"/>
      <c r="E70" s="50"/>
      <c r="F70" s="50"/>
      <c r="G70" s="50"/>
      <c r="H70" s="50"/>
    </row>
    <row r="71" spans="1:8" x14ac:dyDescent="0.25">
      <c r="A71" s="50"/>
      <c r="B71" s="50"/>
      <c r="C71" s="50"/>
      <c r="D71" s="50"/>
      <c r="E71" s="50"/>
      <c r="F71" s="50"/>
      <c r="G71" s="50"/>
      <c r="H71" s="50"/>
    </row>
    <row r="72" spans="1:8" x14ac:dyDescent="0.25">
      <c r="A72" s="50"/>
      <c r="B72" s="50"/>
      <c r="C72" s="50"/>
      <c r="D72" s="50"/>
      <c r="E72" s="50"/>
      <c r="F72" s="50"/>
      <c r="G72" s="50"/>
      <c r="H72" s="50"/>
    </row>
    <row r="73" spans="1:8" x14ac:dyDescent="0.25">
      <c r="A73" s="50"/>
      <c r="B73" s="50"/>
      <c r="C73" s="50"/>
      <c r="D73" s="50"/>
      <c r="E73" s="50"/>
      <c r="F73" s="50"/>
      <c r="G73" s="50"/>
      <c r="H73" s="50"/>
    </row>
    <row r="74" spans="1:8" x14ac:dyDescent="0.25">
      <c r="A74" s="50"/>
      <c r="B74" s="50"/>
      <c r="C74" s="50"/>
      <c r="D74" s="50"/>
      <c r="E74" s="50"/>
      <c r="F74" s="50"/>
      <c r="G74" s="50"/>
      <c r="H74" s="50"/>
    </row>
    <row r="75" spans="1:8" x14ac:dyDescent="0.25">
      <c r="A75" s="50"/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x14ac:dyDescent="0.25">
      <c r="A77" s="50"/>
      <c r="B77" s="50"/>
      <c r="C77" s="50"/>
      <c r="D77" s="50"/>
      <c r="E77" s="50"/>
      <c r="F77" s="50"/>
      <c r="G77" s="50"/>
      <c r="H77" s="50"/>
    </row>
    <row r="78" spans="1:8" x14ac:dyDescent="0.25">
      <c r="A78" s="50"/>
      <c r="B78" s="50"/>
      <c r="C78" s="50"/>
      <c r="D78" s="50"/>
      <c r="E78" s="50"/>
      <c r="F78" s="50"/>
      <c r="G78" s="50"/>
      <c r="H78" s="50"/>
    </row>
    <row r="79" spans="1:8" x14ac:dyDescent="0.25">
      <c r="A79" s="50"/>
      <c r="B79" s="50"/>
      <c r="C79" s="50"/>
      <c r="D79" s="50"/>
      <c r="E79" s="50"/>
      <c r="F79" s="50"/>
      <c r="G79" s="50"/>
      <c r="H79" s="50"/>
    </row>
  </sheetData>
  <mergeCells count="88">
    <mergeCell ref="A49:H49"/>
    <mergeCell ref="A34:H34"/>
    <mergeCell ref="A35:H35"/>
    <mergeCell ref="A73:H73"/>
    <mergeCell ref="A77:H77"/>
    <mergeCell ref="A53:H53"/>
    <mergeCell ref="A57:H57"/>
    <mergeCell ref="A61:H61"/>
    <mergeCell ref="A65:H65"/>
    <mergeCell ref="A69:H69"/>
    <mergeCell ref="A59:H59"/>
    <mergeCell ref="A58:H58"/>
    <mergeCell ref="A56:H56"/>
    <mergeCell ref="A55:H55"/>
    <mergeCell ref="A54:H54"/>
    <mergeCell ref="A66:H66"/>
    <mergeCell ref="A36:H36"/>
    <mergeCell ref="A44:D44"/>
    <mergeCell ref="A47:H47"/>
    <mergeCell ref="A46:H46"/>
    <mergeCell ref="A32:H32"/>
    <mergeCell ref="A42:H42"/>
    <mergeCell ref="A41:H41"/>
    <mergeCell ref="A39:H39"/>
    <mergeCell ref="A40:H40"/>
    <mergeCell ref="A37:H37"/>
    <mergeCell ref="A38:D38"/>
    <mergeCell ref="F1:H1"/>
    <mergeCell ref="F2:H2"/>
    <mergeCell ref="F3:H3"/>
    <mergeCell ref="G10:H10"/>
    <mergeCell ref="E7:H7"/>
    <mergeCell ref="E8:H8"/>
    <mergeCell ref="F5:H5"/>
    <mergeCell ref="E9:H9"/>
    <mergeCell ref="D6:E6"/>
    <mergeCell ref="F6:G6"/>
    <mergeCell ref="F4:H4"/>
    <mergeCell ref="G26:H26"/>
    <mergeCell ref="B25:D25"/>
    <mergeCell ref="E26:F26"/>
    <mergeCell ref="A26:B26"/>
    <mergeCell ref="A33:D33"/>
    <mergeCell ref="A30:C30"/>
    <mergeCell ref="D30:G30"/>
    <mergeCell ref="G21:H21"/>
    <mergeCell ref="A22:F22"/>
    <mergeCell ref="G22:H22"/>
    <mergeCell ref="E12:H12"/>
    <mergeCell ref="G11:H11"/>
    <mergeCell ref="A13:H13"/>
    <mergeCell ref="A14:H14"/>
    <mergeCell ref="G18:H18"/>
    <mergeCell ref="E19:F19"/>
    <mergeCell ref="E11:F11"/>
    <mergeCell ref="E17:F17"/>
    <mergeCell ref="G17:H17"/>
    <mergeCell ref="G19:H19"/>
    <mergeCell ref="A52:H52"/>
    <mergeCell ref="A51:H51"/>
    <mergeCell ref="A50:H50"/>
    <mergeCell ref="G20:H20"/>
    <mergeCell ref="A15:H15"/>
    <mergeCell ref="A16:H16"/>
    <mergeCell ref="A17:D17"/>
    <mergeCell ref="E20:F20"/>
    <mergeCell ref="A23:G23"/>
    <mergeCell ref="E18:F18"/>
    <mergeCell ref="E21:F21"/>
    <mergeCell ref="A43:H43"/>
    <mergeCell ref="A45:H45"/>
    <mergeCell ref="A48:H48"/>
    <mergeCell ref="A27:F27"/>
    <mergeCell ref="A28:F28"/>
    <mergeCell ref="A60:H60"/>
    <mergeCell ref="A72:H72"/>
    <mergeCell ref="A71:H71"/>
    <mergeCell ref="A70:H70"/>
    <mergeCell ref="A68:H68"/>
    <mergeCell ref="A67:H67"/>
    <mergeCell ref="A64:H64"/>
    <mergeCell ref="A63:H63"/>
    <mergeCell ref="A62:H62"/>
    <mergeCell ref="A79:H79"/>
    <mergeCell ref="A78:H78"/>
    <mergeCell ref="A76:H76"/>
    <mergeCell ref="A75:H75"/>
    <mergeCell ref="A74:H74"/>
  </mergeCells>
  <phoneticPr fontId="14" type="noConversion"/>
  <pageMargins left="0.51181102362204722" right="0.31496062992125984" top="0.55118110236220474" bottom="0.15748031496062992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115.140625" style="3" customWidth="1"/>
    <col min="2" max="2" width="30.42578125" style="3" customWidth="1"/>
  </cols>
  <sheetData>
    <row r="1" spans="1:2" ht="15" customHeight="1" x14ac:dyDescent="0.25">
      <c r="A1" s="72" t="s">
        <v>0</v>
      </c>
      <c r="B1" s="72"/>
    </row>
    <row r="2" spans="1:2" s="16" customFormat="1" ht="15" customHeight="1" x14ac:dyDescent="0.2">
      <c r="A2" s="18" t="s">
        <v>1</v>
      </c>
      <c r="B2" s="18" t="s">
        <v>2</v>
      </c>
    </row>
    <row r="3" spans="1:2" s="16" customFormat="1" ht="15" customHeight="1" x14ac:dyDescent="0.2">
      <c r="A3" s="18">
        <v>1</v>
      </c>
      <c r="B3" s="18">
        <v>2</v>
      </c>
    </row>
    <row r="4" spans="1:2" s="16" customFormat="1" ht="15" customHeight="1" x14ac:dyDescent="0.2">
      <c r="A4" s="19" t="s">
        <v>3</v>
      </c>
      <c r="B4" s="17">
        <v>86475.95</v>
      </c>
    </row>
    <row r="5" spans="1:2" s="16" customFormat="1" ht="15" customHeight="1" x14ac:dyDescent="0.2">
      <c r="A5" s="19" t="s">
        <v>4</v>
      </c>
      <c r="B5" s="17"/>
    </row>
    <row r="6" spans="1:2" s="16" customFormat="1" ht="15" customHeight="1" x14ac:dyDescent="0.2">
      <c r="A6" s="19" t="s">
        <v>5</v>
      </c>
      <c r="B6" s="17">
        <v>32679.02</v>
      </c>
    </row>
    <row r="7" spans="1:2" s="16" customFormat="1" ht="15" customHeight="1" x14ac:dyDescent="0.2">
      <c r="A7" s="19" t="s">
        <v>6</v>
      </c>
      <c r="B7" s="17"/>
    </row>
    <row r="8" spans="1:2" s="16" customFormat="1" ht="15" customHeight="1" x14ac:dyDescent="0.2">
      <c r="A8" s="19" t="s">
        <v>7</v>
      </c>
      <c r="B8" s="17">
        <v>32679.02</v>
      </c>
    </row>
    <row r="9" spans="1:2" s="16" customFormat="1" ht="15" customHeight="1" x14ac:dyDescent="0.2">
      <c r="A9" s="19" t="s">
        <v>8</v>
      </c>
      <c r="B9" s="17"/>
    </row>
    <row r="10" spans="1:2" s="16" customFormat="1" ht="15" customHeight="1" x14ac:dyDescent="0.2">
      <c r="A10" s="19" t="s">
        <v>9</v>
      </c>
      <c r="B10" s="17"/>
    </row>
    <row r="11" spans="1:2" s="16" customFormat="1" ht="15" customHeight="1" x14ac:dyDescent="0.2">
      <c r="A11" s="19" t="s">
        <v>10</v>
      </c>
      <c r="B11" s="17">
        <v>18409.759999999998</v>
      </c>
    </row>
    <row r="12" spans="1:2" s="16" customFormat="1" ht="15" customHeight="1" x14ac:dyDescent="0.2">
      <c r="A12" s="19" t="s">
        <v>11</v>
      </c>
      <c r="B12" s="17">
        <v>13726.44</v>
      </c>
    </row>
    <row r="13" spans="1:2" s="16" customFormat="1" ht="15" customHeight="1" x14ac:dyDescent="0.2">
      <c r="A13" s="19" t="s">
        <v>6</v>
      </c>
      <c r="B13" s="17"/>
    </row>
    <row r="14" spans="1:2" s="16" customFormat="1" ht="15" customHeight="1" x14ac:dyDescent="0.2">
      <c r="A14" s="19" t="s">
        <v>12</v>
      </c>
      <c r="B14" s="17">
        <v>3694.76</v>
      </c>
    </row>
    <row r="15" spans="1:2" s="16" customFormat="1" ht="15" customHeight="1" x14ac:dyDescent="0.2">
      <c r="A15" s="19" t="s">
        <v>13</v>
      </c>
      <c r="B15" s="17">
        <v>515.28</v>
      </c>
    </row>
    <row r="16" spans="1:2" s="16" customFormat="1" ht="15" customHeight="1" x14ac:dyDescent="0.2">
      <c r="A16" s="19" t="s">
        <v>14</v>
      </c>
      <c r="B16" s="17">
        <v>3333.05</v>
      </c>
    </row>
    <row r="17" spans="1:3" s="16" customFormat="1" ht="15" customHeight="1" x14ac:dyDescent="0.2">
      <c r="A17" s="19" t="s">
        <v>4</v>
      </c>
      <c r="B17" s="17"/>
    </row>
    <row r="18" spans="1:3" s="16" customFormat="1" ht="15" customHeight="1" x14ac:dyDescent="0.2">
      <c r="A18" s="19" t="s">
        <v>106</v>
      </c>
      <c r="B18" s="17"/>
    </row>
    <row r="19" spans="1:3" s="16" customFormat="1" ht="15" customHeight="1" x14ac:dyDescent="0.2">
      <c r="A19" s="19" t="s">
        <v>107</v>
      </c>
      <c r="B19" s="17">
        <v>18.16</v>
      </c>
    </row>
    <row r="20" spans="1:3" s="16" customFormat="1" ht="15" customHeight="1" x14ac:dyDescent="0.2">
      <c r="A20" s="19" t="s">
        <v>15</v>
      </c>
      <c r="B20" s="17"/>
    </row>
    <row r="21" spans="1:3" s="16" customFormat="1" ht="15" customHeight="1" x14ac:dyDescent="0.2">
      <c r="A21" s="19" t="s">
        <v>6</v>
      </c>
      <c r="B21" s="17"/>
    </row>
    <row r="22" spans="1:3" s="16" customFormat="1" ht="15" customHeight="1" x14ac:dyDescent="0.2">
      <c r="A22" s="19" t="s">
        <v>16</v>
      </c>
      <c r="B22" s="17"/>
    </row>
    <row r="23" spans="1:3" s="16" customFormat="1" ht="15" customHeight="1" x14ac:dyDescent="0.2">
      <c r="A23" s="19" t="s">
        <v>17</v>
      </c>
      <c r="B23" s="17"/>
    </row>
    <row r="24" spans="1:3" s="16" customFormat="1" ht="15" customHeight="1" x14ac:dyDescent="0.2">
      <c r="A24" s="19" t="s">
        <v>18</v>
      </c>
      <c r="B24" s="17">
        <v>18.16</v>
      </c>
    </row>
    <row r="25" spans="1:3" s="16" customFormat="1" ht="15" customHeight="1" x14ac:dyDescent="0.2">
      <c r="A25" s="19" t="s">
        <v>19</v>
      </c>
      <c r="B25" s="17"/>
    </row>
    <row r="26" spans="1:3" s="16" customFormat="1" ht="15" customHeight="1" x14ac:dyDescent="0.2">
      <c r="A26" s="19" t="s">
        <v>20</v>
      </c>
      <c r="B26" s="17"/>
    </row>
    <row r="27" spans="1:3" s="16" customFormat="1" ht="15" customHeight="1" x14ac:dyDescent="0.2">
      <c r="A27" s="19" t="s">
        <v>21</v>
      </c>
      <c r="B27" s="17"/>
      <c r="C27" s="20"/>
    </row>
    <row r="28" spans="1:3" s="16" customFormat="1" ht="15" customHeight="1" x14ac:dyDescent="0.2">
      <c r="A28" s="19" t="s">
        <v>22</v>
      </c>
      <c r="B28" s="17"/>
      <c r="C28" s="20"/>
    </row>
    <row r="29" spans="1:3" s="16" customFormat="1" ht="15" customHeight="1" x14ac:dyDescent="0.2">
      <c r="A29" s="19" t="s">
        <v>23</v>
      </c>
      <c r="B29" s="17"/>
      <c r="C29" s="20"/>
    </row>
    <row r="30" spans="1:3" s="16" customFormat="1" ht="15" customHeight="1" x14ac:dyDescent="0.2">
      <c r="A30" s="19" t="s">
        <v>24</v>
      </c>
      <c r="B30" s="17"/>
      <c r="C30" s="20"/>
    </row>
    <row r="31" spans="1:3" s="16" customFormat="1" ht="15" customHeight="1" x14ac:dyDescent="0.2">
      <c r="A31" s="19" t="s">
        <v>25</v>
      </c>
      <c r="B31" s="17"/>
      <c r="C31" s="20"/>
    </row>
    <row r="32" spans="1:3" s="16" customFormat="1" ht="15" customHeight="1" x14ac:dyDescent="0.2">
      <c r="A32" s="19" t="s">
        <v>26</v>
      </c>
      <c r="B32" s="21"/>
      <c r="C32" s="20"/>
    </row>
    <row r="33" spans="1:3" s="16" customFormat="1" ht="15" customHeight="1" x14ac:dyDescent="0.2">
      <c r="A33" s="19" t="s">
        <v>6</v>
      </c>
      <c r="B33" s="17"/>
      <c r="C33" s="20"/>
    </row>
    <row r="34" spans="1:3" s="16" customFormat="1" ht="15" customHeight="1" x14ac:dyDescent="0.2">
      <c r="A34" s="19" t="s">
        <v>16</v>
      </c>
      <c r="B34" s="17"/>
      <c r="C34" s="20"/>
    </row>
    <row r="35" spans="1:3" s="16" customFormat="1" ht="15" customHeight="1" x14ac:dyDescent="0.2">
      <c r="A35" s="19" t="s">
        <v>17</v>
      </c>
      <c r="B35" s="17"/>
      <c r="C35" s="20"/>
    </row>
    <row r="36" spans="1:3" s="16" customFormat="1" ht="15" customHeight="1" x14ac:dyDescent="0.2">
      <c r="A36" s="19" t="s">
        <v>18</v>
      </c>
      <c r="B36" s="21"/>
      <c r="C36" s="20"/>
    </row>
    <row r="37" spans="1:3" s="16" customFormat="1" ht="15" customHeight="1" x14ac:dyDescent="0.2">
      <c r="A37" s="19" t="s">
        <v>19</v>
      </c>
      <c r="B37" s="17"/>
      <c r="C37" s="20"/>
    </row>
    <row r="38" spans="1:3" s="16" customFormat="1" ht="15" customHeight="1" x14ac:dyDescent="0.2">
      <c r="A38" s="19" t="s">
        <v>20</v>
      </c>
      <c r="B38" s="17"/>
      <c r="C38" s="20"/>
    </row>
    <row r="39" spans="1:3" s="16" customFormat="1" ht="15" customHeight="1" x14ac:dyDescent="0.2">
      <c r="A39" s="19" t="s">
        <v>21</v>
      </c>
      <c r="B39" s="17"/>
      <c r="C39" s="20"/>
    </row>
    <row r="40" spans="1:3" s="16" customFormat="1" ht="15" customHeight="1" x14ac:dyDescent="0.2">
      <c r="A40" s="19" t="s">
        <v>22</v>
      </c>
      <c r="B40" s="17"/>
      <c r="C40" s="20"/>
    </row>
    <row r="41" spans="1:3" s="16" customFormat="1" ht="15" customHeight="1" x14ac:dyDescent="0.2">
      <c r="A41" s="19" t="s">
        <v>23</v>
      </c>
      <c r="B41" s="17"/>
      <c r="C41" s="20"/>
    </row>
    <row r="42" spans="1:3" s="16" customFormat="1" ht="15" customHeight="1" x14ac:dyDescent="0.2">
      <c r="A42" s="19" t="s">
        <v>24</v>
      </c>
      <c r="B42" s="17"/>
      <c r="C42" s="20"/>
    </row>
    <row r="43" spans="1:3" s="16" customFormat="1" ht="15" customHeight="1" x14ac:dyDescent="0.2">
      <c r="A43" s="19" t="s">
        <v>25</v>
      </c>
      <c r="B43" s="17"/>
      <c r="C43" s="20"/>
    </row>
    <row r="44" spans="1:3" s="16" customFormat="1" ht="15" customHeight="1" x14ac:dyDescent="0.2">
      <c r="A44" s="19" t="s">
        <v>27</v>
      </c>
      <c r="B44" s="17">
        <v>2049.46</v>
      </c>
      <c r="C44" s="20"/>
    </row>
    <row r="45" spans="1:3" s="16" customFormat="1" ht="15" customHeight="1" x14ac:dyDescent="0.2">
      <c r="A45" s="19" t="s">
        <v>4</v>
      </c>
      <c r="B45" s="17"/>
      <c r="C45" s="22"/>
    </row>
    <row r="46" spans="1:3" s="16" customFormat="1" ht="15" customHeight="1" x14ac:dyDescent="0.2">
      <c r="A46" s="19" t="s">
        <v>28</v>
      </c>
      <c r="B46" s="17"/>
      <c r="C46" s="22"/>
    </row>
    <row r="47" spans="1:3" s="16" customFormat="1" ht="15" customHeight="1" x14ac:dyDescent="0.2">
      <c r="A47" s="19" t="s">
        <v>108</v>
      </c>
      <c r="B47" s="21"/>
      <c r="C47" s="20"/>
    </row>
    <row r="48" spans="1:3" s="16" customFormat="1" ht="15" customHeight="1" x14ac:dyDescent="0.2">
      <c r="A48" s="19" t="s">
        <v>6</v>
      </c>
      <c r="B48" s="17"/>
      <c r="C48" s="20"/>
    </row>
    <row r="49" spans="1:3" s="16" customFormat="1" ht="15" customHeight="1" x14ac:dyDescent="0.2">
      <c r="A49" s="19" t="s">
        <v>29</v>
      </c>
      <c r="B49" s="21"/>
      <c r="C49" s="20"/>
    </row>
    <row r="50" spans="1:3" s="16" customFormat="1" ht="15" customHeight="1" x14ac:dyDescent="0.2">
      <c r="A50" s="19" t="s">
        <v>30</v>
      </c>
      <c r="B50" s="17"/>
      <c r="C50" s="20"/>
    </row>
    <row r="51" spans="1:3" s="16" customFormat="1" ht="15" customHeight="1" x14ac:dyDescent="0.2">
      <c r="A51" s="19" t="s">
        <v>31</v>
      </c>
      <c r="B51" s="17"/>
      <c r="C51" s="20"/>
    </row>
    <row r="52" spans="1:3" s="16" customFormat="1" ht="15" customHeight="1" x14ac:dyDescent="0.2">
      <c r="A52" s="19" t="s">
        <v>32</v>
      </c>
      <c r="B52" s="17"/>
      <c r="C52" s="20"/>
    </row>
    <row r="53" spans="1:3" s="16" customFormat="1" ht="15" customHeight="1" x14ac:dyDescent="0.2">
      <c r="A53" s="19" t="s">
        <v>33</v>
      </c>
      <c r="B53" s="17"/>
      <c r="C53" s="20"/>
    </row>
    <row r="54" spans="1:3" s="16" customFormat="1" ht="15" customHeight="1" x14ac:dyDescent="0.2">
      <c r="A54" s="19" t="s">
        <v>34</v>
      </c>
      <c r="B54" s="17"/>
      <c r="C54" s="23"/>
    </row>
    <row r="55" spans="1:3" s="16" customFormat="1" ht="15" customHeight="1" x14ac:dyDescent="0.2">
      <c r="A55" s="19" t="s">
        <v>35</v>
      </c>
      <c r="B55" s="17"/>
      <c r="C55" s="20"/>
    </row>
    <row r="56" spans="1:3" s="16" customFormat="1" ht="15" customHeight="1" x14ac:dyDescent="0.2">
      <c r="A56" s="19" t="s">
        <v>36</v>
      </c>
      <c r="B56" s="17"/>
      <c r="C56" s="20"/>
    </row>
    <row r="57" spans="1:3" s="16" customFormat="1" ht="15" customHeight="1" x14ac:dyDescent="0.2">
      <c r="A57" s="19" t="s">
        <v>37</v>
      </c>
      <c r="B57" s="17"/>
      <c r="C57" s="20"/>
    </row>
    <row r="58" spans="1:3" s="16" customFormat="1" ht="15" customHeight="1" x14ac:dyDescent="0.2">
      <c r="A58" s="19" t="s">
        <v>38</v>
      </c>
      <c r="B58" s="17"/>
      <c r="C58" s="20"/>
    </row>
    <row r="59" spans="1:3" s="16" customFormat="1" ht="15" customHeight="1" x14ac:dyDescent="0.2">
      <c r="A59" s="19" t="s">
        <v>39</v>
      </c>
      <c r="B59" s="17"/>
      <c r="C59" s="20"/>
    </row>
    <row r="60" spans="1:3" s="16" customFormat="1" ht="15" customHeight="1" x14ac:dyDescent="0.2">
      <c r="A60" s="19" t="s">
        <v>40</v>
      </c>
      <c r="B60" s="17"/>
      <c r="C60" s="20"/>
    </row>
    <row r="61" spans="1:3" s="16" customFormat="1" ht="15" customHeight="1" x14ac:dyDescent="0.2">
      <c r="A61" s="19" t="s">
        <v>41</v>
      </c>
      <c r="B61" s="17"/>
      <c r="C61" s="20"/>
    </row>
    <row r="62" spans="1:3" s="16" customFormat="1" ht="18.75" customHeight="1" x14ac:dyDescent="0.2">
      <c r="A62" s="19" t="s">
        <v>42</v>
      </c>
      <c r="B62" s="21"/>
      <c r="C62" s="20"/>
    </row>
    <row r="63" spans="1:3" s="16" customFormat="1" ht="15" customHeight="1" x14ac:dyDescent="0.2">
      <c r="A63" s="19" t="s">
        <v>6</v>
      </c>
      <c r="B63" s="17"/>
      <c r="C63" s="20"/>
    </row>
    <row r="64" spans="1:3" s="16" customFormat="1" ht="15" customHeight="1" x14ac:dyDescent="0.2">
      <c r="A64" s="19" t="s">
        <v>29</v>
      </c>
      <c r="B64" s="21"/>
      <c r="C64" s="20"/>
    </row>
    <row r="65" spans="1:3" s="16" customFormat="1" ht="15" customHeight="1" x14ac:dyDescent="0.2">
      <c r="A65" s="19" t="s">
        <v>30</v>
      </c>
      <c r="B65" s="17"/>
      <c r="C65" s="20"/>
    </row>
    <row r="66" spans="1:3" s="16" customFormat="1" ht="15" customHeight="1" x14ac:dyDescent="0.2">
      <c r="A66" s="24" t="s">
        <v>31</v>
      </c>
      <c r="B66" s="17"/>
      <c r="C66" s="20"/>
    </row>
    <row r="67" spans="1:3" s="16" customFormat="1" ht="15" customHeight="1" x14ac:dyDescent="0.2">
      <c r="A67" s="24" t="s">
        <v>32</v>
      </c>
      <c r="B67" s="17"/>
      <c r="C67" s="20"/>
    </row>
    <row r="68" spans="1:3" s="16" customFormat="1" ht="15" customHeight="1" x14ac:dyDescent="0.2">
      <c r="A68" s="24" t="s">
        <v>33</v>
      </c>
      <c r="B68" s="17"/>
      <c r="C68" s="20"/>
    </row>
    <row r="69" spans="1:3" s="16" customFormat="1" ht="15" customHeight="1" x14ac:dyDescent="0.2">
      <c r="A69" s="24" t="s">
        <v>34</v>
      </c>
      <c r="B69" s="17"/>
      <c r="C69" s="20"/>
    </row>
    <row r="70" spans="1:3" s="16" customFormat="1" ht="15" customHeight="1" x14ac:dyDescent="0.2">
      <c r="A70" s="24" t="s">
        <v>35</v>
      </c>
      <c r="B70" s="17"/>
      <c r="C70" s="20"/>
    </row>
    <row r="71" spans="1:3" s="16" customFormat="1" ht="15" customHeight="1" x14ac:dyDescent="0.2">
      <c r="A71" s="24" t="s">
        <v>36</v>
      </c>
      <c r="B71" s="17"/>
      <c r="C71" s="20"/>
    </row>
    <row r="72" spans="1:3" s="16" customFormat="1" ht="15" customHeight="1" x14ac:dyDescent="0.2">
      <c r="A72" s="24" t="s">
        <v>37</v>
      </c>
      <c r="B72" s="17"/>
      <c r="C72" s="20"/>
    </row>
    <row r="73" spans="1:3" s="16" customFormat="1" ht="15" customHeight="1" x14ac:dyDescent="0.2">
      <c r="A73" s="24" t="s">
        <v>38</v>
      </c>
      <c r="B73" s="17"/>
      <c r="C73" s="20"/>
    </row>
    <row r="74" spans="1:3" s="16" customFormat="1" ht="15" customHeight="1" x14ac:dyDescent="0.2">
      <c r="A74" s="24" t="s">
        <v>39</v>
      </c>
      <c r="B74" s="17"/>
      <c r="C74" s="20"/>
    </row>
    <row r="75" spans="1:3" s="16" customFormat="1" ht="15" customHeight="1" x14ac:dyDescent="0.2">
      <c r="A75" s="24" t="s">
        <v>43</v>
      </c>
      <c r="B75" s="17"/>
      <c r="C75" s="20"/>
    </row>
    <row r="76" spans="1:3" s="16" customFormat="1" ht="15" customHeight="1" x14ac:dyDescent="0.2">
      <c r="A76" s="24" t="s">
        <v>41</v>
      </c>
      <c r="B76" s="17"/>
      <c r="C76" s="20"/>
    </row>
    <row r="77" spans="1:3" ht="15" customHeight="1" x14ac:dyDescent="0.25"/>
    <row r="78" spans="1:3" ht="15" customHeight="1" x14ac:dyDescent="0.25"/>
    <row r="79" spans="1:3" ht="15" customHeight="1" x14ac:dyDescent="0.25"/>
    <row r="80" spans="1: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</sheetData>
  <autoFilter ref="A2:C76"/>
  <mergeCells count="1">
    <mergeCell ref="A1:B1"/>
  </mergeCells>
  <phoneticPr fontId="14" type="noConversion"/>
  <pageMargins left="0.70866141732283472" right="0.70866141732283472" top="0.74803149606299213" bottom="0.35433070866141736" header="0.31496062992125984" footer="0.31496062992125984"/>
  <pageSetup paperSize="9" scale="89" orientation="landscape" horizontalDpi="180" verticalDpi="180" r:id="rId1"/>
  <rowBreaks count="1" manualBreakCount="1">
    <brk id="38" max="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3"/>
  <sheetViews>
    <sheetView view="pageBreakPreview" zoomScaleNormal="100" zoomScaleSheetLayoutView="100" workbookViewId="0">
      <pane ySplit="2220" activePane="bottomLeft"/>
      <selection activeCell="B2" sqref="B2:B4"/>
      <selection pane="bottomLeft" activeCell="D217" sqref="D217:G217"/>
    </sheetView>
  </sheetViews>
  <sheetFormatPr defaultRowHeight="15" x14ac:dyDescent="0.25"/>
  <cols>
    <col min="1" max="1" width="30.140625" style="38" customWidth="1"/>
    <col min="2" max="2" width="6.7109375" style="35" customWidth="1"/>
    <col min="3" max="11" width="13.42578125" style="35" customWidth="1"/>
  </cols>
  <sheetData>
    <row r="1" spans="1:11" x14ac:dyDescent="0.25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1" customFormat="1" ht="12.75" x14ac:dyDescent="0.25">
      <c r="A2" s="77" t="s">
        <v>1</v>
      </c>
      <c r="B2" s="80" t="s">
        <v>166</v>
      </c>
      <c r="C2" s="80" t="s">
        <v>45</v>
      </c>
      <c r="D2" s="80" t="s">
        <v>46</v>
      </c>
      <c r="E2" s="80"/>
      <c r="F2" s="80" t="s">
        <v>47</v>
      </c>
      <c r="G2" s="80" t="s">
        <v>46</v>
      </c>
      <c r="H2" s="80"/>
      <c r="I2" s="80" t="s">
        <v>48</v>
      </c>
      <c r="J2" s="80" t="s">
        <v>46</v>
      </c>
      <c r="K2" s="80"/>
    </row>
    <row r="3" spans="1:11" s="1" customFormat="1" ht="68.45" customHeight="1" x14ac:dyDescent="0.25">
      <c r="A3" s="78"/>
      <c r="B3" s="80"/>
      <c r="C3" s="80"/>
      <c r="D3" s="80" t="s">
        <v>72</v>
      </c>
      <c r="E3" s="80" t="s">
        <v>73</v>
      </c>
      <c r="F3" s="80"/>
      <c r="G3" s="80" t="s">
        <v>72</v>
      </c>
      <c r="H3" s="80" t="s">
        <v>73</v>
      </c>
      <c r="I3" s="80"/>
      <c r="J3" s="80" t="s">
        <v>72</v>
      </c>
      <c r="K3" s="80" t="s">
        <v>73</v>
      </c>
    </row>
    <row r="4" spans="1:11" s="1" customFormat="1" ht="23.25" customHeight="1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2" customFormat="1" ht="12" x14ac:dyDescent="0.25">
      <c r="A5" s="37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s="1" customFormat="1" ht="23.1" customHeight="1" x14ac:dyDescent="0.25">
      <c r="A6" s="25" t="s">
        <v>49</v>
      </c>
      <c r="B6" s="26">
        <v>100</v>
      </c>
      <c r="C6" s="27">
        <f>C8+C14+C17</f>
        <v>2983420.62</v>
      </c>
      <c r="D6" s="27">
        <f t="shared" ref="D6:K6" si="0">D8+D14+D17</f>
        <v>0</v>
      </c>
      <c r="E6" s="27">
        <f t="shared" si="0"/>
        <v>2983420.62</v>
      </c>
      <c r="F6" s="27">
        <f t="shared" si="0"/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s="1" customFormat="1" ht="11.45" customHeight="1" x14ac:dyDescent="0.25">
      <c r="A7" s="10" t="s">
        <v>6</v>
      </c>
      <c r="B7" s="11" t="s">
        <v>50</v>
      </c>
      <c r="C7" s="12"/>
      <c r="D7" s="12"/>
      <c r="E7" s="12"/>
      <c r="F7" s="12"/>
      <c r="G7" s="12"/>
      <c r="H7" s="12"/>
      <c r="I7" s="12"/>
      <c r="J7" s="12"/>
      <c r="K7" s="12"/>
    </row>
    <row r="8" spans="1:11" s="1" customFormat="1" ht="34.5" customHeight="1" x14ac:dyDescent="0.25">
      <c r="A8" s="10" t="s">
        <v>109</v>
      </c>
      <c r="B8" s="11">
        <v>100</v>
      </c>
      <c r="C8" s="12">
        <f>C10+C11+C13</f>
        <v>2983420.62</v>
      </c>
      <c r="D8" s="12">
        <f t="shared" ref="D8:K8" si="1">D10+D11+D13</f>
        <v>0</v>
      </c>
      <c r="E8" s="12">
        <f t="shared" si="1"/>
        <v>2983420.62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</row>
    <row r="9" spans="1:11" s="1" customFormat="1" ht="11.45" customHeight="1" x14ac:dyDescent="0.25">
      <c r="A9" s="10" t="s">
        <v>6</v>
      </c>
      <c r="B9" s="11" t="s">
        <v>50</v>
      </c>
      <c r="C9" s="12"/>
      <c r="D9" s="12"/>
      <c r="E9" s="12"/>
      <c r="F9" s="12"/>
      <c r="G9" s="12"/>
      <c r="H9" s="12"/>
      <c r="I9" s="12"/>
      <c r="J9" s="12"/>
      <c r="K9" s="12"/>
    </row>
    <row r="10" spans="1:11" s="1" customFormat="1" ht="34.5" customHeight="1" x14ac:dyDescent="0.25">
      <c r="A10" s="10" t="s">
        <v>158</v>
      </c>
      <c r="B10" s="11">
        <v>130</v>
      </c>
      <c r="C10" s="12">
        <f>D10+E10</f>
        <v>104575.62</v>
      </c>
      <c r="D10" s="12"/>
      <c r="E10" s="12">
        <v>104575.62</v>
      </c>
      <c r="F10" s="12">
        <f>G10+H10</f>
        <v>0</v>
      </c>
      <c r="G10" s="12"/>
      <c r="H10" s="12"/>
      <c r="I10" s="12">
        <f>J10+K10</f>
        <v>0</v>
      </c>
      <c r="J10" s="12"/>
      <c r="K10" s="12"/>
    </row>
    <row r="11" spans="1:11" s="1" customFormat="1" ht="34.5" customHeight="1" x14ac:dyDescent="0.25">
      <c r="A11" s="10" t="s">
        <v>159</v>
      </c>
      <c r="B11" s="11">
        <v>130</v>
      </c>
      <c r="C11" s="12">
        <f>D11+E11</f>
        <v>2860382.95</v>
      </c>
      <c r="D11" s="12"/>
      <c r="E11" s="12">
        <v>2860382.95</v>
      </c>
      <c r="F11" s="12">
        <f>G11+H11</f>
        <v>0</v>
      </c>
      <c r="G11" s="12"/>
      <c r="H11" s="12"/>
      <c r="I11" s="12">
        <f>J11+K11</f>
        <v>0</v>
      </c>
      <c r="J11" s="12"/>
      <c r="K11" s="12"/>
    </row>
    <row r="12" spans="1:11" s="1" customFormat="1" ht="34.5" hidden="1" customHeight="1" x14ac:dyDescent="0.25">
      <c r="A12" s="10" t="s">
        <v>52</v>
      </c>
      <c r="B12" s="11">
        <v>180</v>
      </c>
      <c r="C12" s="12">
        <f>D12+E12</f>
        <v>0</v>
      </c>
      <c r="D12" s="12"/>
      <c r="E12" s="12"/>
      <c r="F12" s="12">
        <f>G12+H12</f>
        <v>0</v>
      </c>
      <c r="G12" s="12"/>
      <c r="H12" s="12"/>
      <c r="I12" s="12">
        <f>J12+K12</f>
        <v>0</v>
      </c>
      <c r="J12" s="12"/>
      <c r="K12" s="12"/>
    </row>
    <row r="13" spans="1:11" s="1" customFormat="1" ht="35.25" customHeight="1" x14ac:dyDescent="0.25">
      <c r="A13" s="10" t="s">
        <v>51</v>
      </c>
      <c r="B13" s="11">
        <v>180</v>
      </c>
      <c r="C13" s="12">
        <f>D13+E13</f>
        <v>18462.05</v>
      </c>
      <c r="D13" s="12"/>
      <c r="E13" s="12">
        <v>18462.05</v>
      </c>
      <c r="F13" s="12">
        <f>G13+H13</f>
        <v>0</v>
      </c>
      <c r="G13" s="12"/>
      <c r="H13" s="12"/>
      <c r="I13" s="12">
        <f>J13+K13</f>
        <v>0</v>
      </c>
      <c r="J13" s="12"/>
      <c r="K13" s="12"/>
    </row>
    <row r="14" spans="1:11" s="1" customFormat="1" ht="34.5" customHeight="1" x14ac:dyDescent="0.25">
      <c r="A14" s="10" t="s">
        <v>110</v>
      </c>
      <c r="B14" s="43">
        <v>130</v>
      </c>
      <c r="C14" s="12">
        <f>C16</f>
        <v>0</v>
      </c>
      <c r="D14" s="12">
        <f>D16</f>
        <v>0</v>
      </c>
      <c r="E14" s="12">
        <f t="shared" ref="E14:K14" si="2">E16</f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</row>
    <row r="15" spans="1:11" s="1" customFormat="1" ht="11.45" customHeight="1" x14ac:dyDescent="0.25">
      <c r="A15" s="10" t="s">
        <v>6</v>
      </c>
      <c r="B15" s="43" t="s">
        <v>50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1" s="1" customFormat="1" ht="34.5" customHeight="1" x14ac:dyDescent="0.25">
      <c r="A16" s="10" t="s">
        <v>53</v>
      </c>
      <c r="B16" s="43">
        <v>130</v>
      </c>
      <c r="C16" s="12">
        <f>D16+E16</f>
        <v>0</v>
      </c>
      <c r="D16" s="12"/>
      <c r="E16" s="12"/>
      <c r="F16" s="12">
        <f>G16+H16</f>
        <v>0</v>
      </c>
      <c r="G16" s="12"/>
      <c r="H16" s="12"/>
      <c r="I16" s="12">
        <f>J16+K16</f>
        <v>0</v>
      </c>
      <c r="J16" s="12"/>
      <c r="K16" s="12"/>
    </row>
    <row r="17" spans="1:11" s="1" customFormat="1" ht="26.25" customHeight="1" x14ac:dyDescent="0.25">
      <c r="A17" s="10" t="s">
        <v>162</v>
      </c>
      <c r="B17" s="43">
        <v>510</v>
      </c>
      <c r="C17" s="12">
        <f>D17+E17</f>
        <v>0</v>
      </c>
      <c r="D17" s="12"/>
      <c r="E17" s="12"/>
      <c r="F17" s="12">
        <f>G17+H17</f>
        <v>0</v>
      </c>
      <c r="G17" s="12"/>
      <c r="H17" s="12"/>
      <c r="I17" s="12">
        <f>J17+K17</f>
        <v>0</v>
      </c>
      <c r="J17" s="12"/>
      <c r="K17" s="12"/>
    </row>
    <row r="18" spans="1:11" s="1" customFormat="1" ht="11.45" customHeight="1" x14ac:dyDescent="0.25">
      <c r="A18" s="28" t="s">
        <v>54</v>
      </c>
      <c r="B18" s="29">
        <v>100</v>
      </c>
      <c r="C18" s="30">
        <f>C20+C35+C36+C37+C38+C41</f>
        <v>42586415.189999998</v>
      </c>
      <c r="D18" s="30">
        <f t="shared" ref="D18:K18" si="3">D20+D35+D36+D37+D38</f>
        <v>33562672.189999998</v>
      </c>
      <c r="E18" s="30">
        <f t="shared" si="3"/>
        <v>9023743</v>
      </c>
      <c r="F18" s="30">
        <f t="shared" si="3"/>
        <v>41402776.189999998</v>
      </c>
      <c r="G18" s="30">
        <f t="shared" si="3"/>
        <v>32273317.190000001</v>
      </c>
      <c r="H18" s="30">
        <f t="shared" si="3"/>
        <v>9129459</v>
      </c>
      <c r="I18" s="30">
        <f t="shared" si="3"/>
        <v>41612776.189999998</v>
      </c>
      <c r="J18" s="30">
        <f t="shared" si="3"/>
        <v>32273317.190000001</v>
      </c>
      <c r="K18" s="30">
        <f t="shared" si="3"/>
        <v>9339459</v>
      </c>
    </row>
    <row r="19" spans="1:11" s="1" customFormat="1" ht="11.45" customHeight="1" x14ac:dyDescent="0.25">
      <c r="A19" s="10" t="s">
        <v>6</v>
      </c>
      <c r="B19" s="11" t="s">
        <v>50</v>
      </c>
      <c r="C19" s="12"/>
      <c r="D19" s="12"/>
      <c r="E19" s="12"/>
      <c r="F19" s="12"/>
      <c r="G19" s="12"/>
      <c r="H19" s="12"/>
      <c r="I19" s="12"/>
      <c r="J19" s="12"/>
      <c r="K19" s="12"/>
    </row>
    <row r="20" spans="1:11" s="1" customFormat="1" ht="42" x14ac:dyDescent="0.25">
      <c r="A20" s="25" t="s">
        <v>157</v>
      </c>
      <c r="B20" s="26">
        <v>100</v>
      </c>
      <c r="C20" s="27">
        <f>C22+C23+C29+C30+C31</f>
        <v>9023743</v>
      </c>
      <c r="D20" s="27">
        <f t="shared" ref="D20:K20" si="4">D22+D23+D29+D30+D31</f>
        <v>0</v>
      </c>
      <c r="E20" s="27">
        <f t="shared" si="4"/>
        <v>9023743</v>
      </c>
      <c r="F20" s="27">
        <f t="shared" si="4"/>
        <v>9129459</v>
      </c>
      <c r="G20" s="27">
        <f t="shared" si="4"/>
        <v>0</v>
      </c>
      <c r="H20" s="27">
        <f t="shared" si="4"/>
        <v>9129459</v>
      </c>
      <c r="I20" s="27">
        <f t="shared" si="4"/>
        <v>9339459</v>
      </c>
      <c r="J20" s="27">
        <f t="shared" si="4"/>
        <v>0</v>
      </c>
      <c r="K20" s="27">
        <f t="shared" si="4"/>
        <v>9339459</v>
      </c>
    </row>
    <row r="21" spans="1:11" s="1" customFormat="1" ht="11.45" customHeight="1" x14ac:dyDescent="0.25">
      <c r="A21" s="42" t="s">
        <v>6</v>
      </c>
      <c r="B21" s="43" t="s">
        <v>50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s="1" customFormat="1" ht="11.45" customHeight="1" x14ac:dyDescent="0.25">
      <c r="A22" s="42" t="s">
        <v>165</v>
      </c>
      <c r="B22" s="43">
        <v>130</v>
      </c>
      <c r="C22" s="12">
        <f>D22+E22</f>
        <v>859459</v>
      </c>
      <c r="D22" s="12"/>
      <c r="E22" s="12">
        <v>859459</v>
      </c>
      <c r="F22" s="12">
        <f>G22+H22</f>
        <v>859459</v>
      </c>
      <c r="G22" s="12"/>
      <c r="H22" s="12">
        <v>859459</v>
      </c>
      <c r="I22" s="12">
        <f>J22+K22</f>
        <v>859459</v>
      </c>
      <c r="J22" s="12"/>
      <c r="K22" s="12">
        <v>859459</v>
      </c>
    </row>
    <row r="23" spans="1:11" s="1" customFormat="1" ht="18.600000000000001" customHeight="1" x14ac:dyDescent="0.25">
      <c r="A23" s="42" t="s">
        <v>144</v>
      </c>
      <c r="B23" s="43">
        <v>130</v>
      </c>
      <c r="C23" s="12">
        <f>C25+C26+C27+C28</f>
        <v>8164284</v>
      </c>
      <c r="D23" s="12">
        <f>D25+D26+D27+D28</f>
        <v>0</v>
      </c>
      <c r="E23" s="12">
        <f>E25+E26+E27+E28</f>
        <v>8164284</v>
      </c>
      <c r="F23" s="12">
        <f t="shared" ref="F23:K23" si="5">F25+F26+F27+F28</f>
        <v>8270000</v>
      </c>
      <c r="G23" s="12">
        <f t="shared" si="5"/>
        <v>0</v>
      </c>
      <c r="H23" s="12">
        <f t="shared" si="5"/>
        <v>8270000</v>
      </c>
      <c r="I23" s="12">
        <f t="shared" si="5"/>
        <v>8480000</v>
      </c>
      <c r="J23" s="12">
        <f t="shared" si="5"/>
        <v>0</v>
      </c>
      <c r="K23" s="12">
        <f t="shared" si="5"/>
        <v>8480000</v>
      </c>
    </row>
    <row r="24" spans="1:11" s="1" customFormat="1" ht="11.45" customHeight="1" x14ac:dyDescent="0.25">
      <c r="A24" s="42" t="s">
        <v>6</v>
      </c>
      <c r="B24" s="43" t="s">
        <v>50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1:11" s="1" customFormat="1" ht="11.45" customHeight="1" x14ac:dyDescent="0.25">
      <c r="A25" s="42" t="s">
        <v>55</v>
      </c>
      <c r="B25" s="43">
        <v>130</v>
      </c>
      <c r="C25" s="12">
        <f t="shared" ref="C25:C30" si="6">D25+E25</f>
        <v>7600000</v>
      </c>
      <c r="D25" s="12"/>
      <c r="E25" s="12">
        <v>7600000</v>
      </c>
      <c r="F25" s="12">
        <f t="shared" ref="F25:F30" si="7">G25+H25</f>
        <v>7700000</v>
      </c>
      <c r="G25" s="12"/>
      <c r="H25" s="12">
        <v>7700000</v>
      </c>
      <c r="I25" s="12">
        <f t="shared" ref="I25:I30" si="8">J25+K25</f>
        <v>7900000</v>
      </c>
      <c r="J25" s="12"/>
      <c r="K25" s="12">
        <v>7900000</v>
      </c>
    </row>
    <row r="26" spans="1:11" s="1" customFormat="1" ht="13.9" customHeight="1" x14ac:dyDescent="0.25">
      <c r="A26" s="42" t="s">
        <v>56</v>
      </c>
      <c r="B26" s="43">
        <v>130</v>
      </c>
      <c r="C26" s="12">
        <f t="shared" si="6"/>
        <v>0</v>
      </c>
      <c r="D26" s="12"/>
      <c r="E26" s="12"/>
      <c r="F26" s="12">
        <f t="shared" si="7"/>
        <v>0</v>
      </c>
      <c r="G26" s="12"/>
      <c r="H26" s="12"/>
      <c r="I26" s="12">
        <f t="shared" si="8"/>
        <v>0</v>
      </c>
      <c r="J26" s="12"/>
      <c r="K26" s="12"/>
    </row>
    <row r="27" spans="1:11" s="1" customFormat="1" ht="23.1" customHeight="1" x14ac:dyDescent="0.25">
      <c r="A27" s="42" t="s">
        <v>57</v>
      </c>
      <c r="B27" s="43">
        <v>130</v>
      </c>
      <c r="C27" s="12">
        <f t="shared" si="6"/>
        <v>564284</v>
      </c>
      <c r="D27" s="12"/>
      <c r="E27" s="12">
        <v>564284</v>
      </c>
      <c r="F27" s="12">
        <f t="shared" si="7"/>
        <v>570000</v>
      </c>
      <c r="G27" s="12"/>
      <c r="H27" s="12">
        <v>570000</v>
      </c>
      <c r="I27" s="12">
        <f t="shared" si="8"/>
        <v>580000</v>
      </c>
      <c r="J27" s="12"/>
      <c r="K27" s="12">
        <v>580000</v>
      </c>
    </row>
    <row r="28" spans="1:11" s="1" customFormat="1" ht="11.45" customHeight="1" x14ac:dyDescent="0.25">
      <c r="A28" s="42" t="s">
        <v>58</v>
      </c>
      <c r="B28" s="43">
        <v>130</v>
      </c>
      <c r="C28" s="12">
        <f t="shared" si="6"/>
        <v>0</v>
      </c>
      <c r="D28" s="12"/>
      <c r="E28" s="12"/>
      <c r="F28" s="12">
        <f t="shared" si="7"/>
        <v>0</v>
      </c>
      <c r="G28" s="12"/>
      <c r="H28" s="12"/>
      <c r="I28" s="12">
        <f t="shared" si="8"/>
        <v>0</v>
      </c>
      <c r="J28" s="12"/>
      <c r="K28" s="12"/>
    </row>
    <row r="29" spans="1:11" s="1" customFormat="1" ht="23.1" customHeight="1" x14ac:dyDescent="0.25">
      <c r="A29" s="42" t="s">
        <v>145</v>
      </c>
      <c r="B29" s="43">
        <v>140</v>
      </c>
      <c r="C29" s="12">
        <f t="shared" si="6"/>
        <v>0</v>
      </c>
      <c r="D29" s="12"/>
      <c r="E29" s="12"/>
      <c r="F29" s="12">
        <f t="shared" si="7"/>
        <v>0</v>
      </c>
      <c r="G29" s="12"/>
      <c r="H29" s="12"/>
      <c r="I29" s="12">
        <f t="shared" si="8"/>
        <v>0</v>
      </c>
      <c r="J29" s="12"/>
      <c r="K29" s="12"/>
    </row>
    <row r="30" spans="1:11" s="1" customFormat="1" ht="11.45" customHeight="1" x14ac:dyDescent="0.25">
      <c r="A30" s="42" t="s">
        <v>146</v>
      </c>
      <c r="B30" s="43">
        <v>170</v>
      </c>
      <c r="C30" s="12">
        <f t="shared" si="6"/>
        <v>0</v>
      </c>
      <c r="D30" s="12"/>
      <c r="E30" s="12"/>
      <c r="F30" s="12">
        <f t="shared" si="7"/>
        <v>0</v>
      </c>
      <c r="G30" s="12"/>
      <c r="H30" s="12"/>
      <c r="I30" s="12">
        <f t="shared" si="8"/>
        <v>0</v>
      </c>
      <c r="J30" s="12"/>
      <c r="K30" s="12"/>
    </row>
    <row r="31" spans="1:11" s="1" customFormat="1" ht="11.45" customHeight="1" x14ac:dyDescent="0.25">
      <c r="A31" s="42" t="s">
        <v>147</v>
      </c>
      <c r="B31" s="43">
        <v>180</v>
      </c>
      <c r="C31" s="12">
        <f>C33+C34</f>
        <v>0</v>
      </c>
      <c r="D31" s="12">
        <f>D33+D34</f>
        <v>0</v>
      </c>
      <c r="E31" s="12">
        <f>E33+E34</f>
        <v>0</v>
      </c>
      <c r="F31" s="12">
        <f t="shared" ref="F31:K31" si="9">F33+F34</f>
        <v>0</v>
      </c>
      <c r="G31" s="12">
        <f>G33+G34</f>
        <v>0</v>
      </c>
      <c r="H31" s="12">
        <f t="shared" si="9"/>
        <v>0</v>
      </c>
      <c r="I31" s="12">
        <f t="shared" si="9"/>
        <v>0</v>
      </c>
      <c r="J31" s="12">
        <f>J33+J34</f>
        <v>0</v>
      </c>
      <c r="K31" s="12">
        <f t="shared" si="9"/>
        <v>0</v>
      </c>
    </row>
    <row r="32" spans="1:11" s="1" customFormat="1" ht="11.45" customHeight="1" x14ac:dyDescent="0.25">
      <c r="A32" s="42" t="s">
        <v>6</v>
      </c>
      <c r="B32" s="43" t="s">
        <v>50</v>
      </c>
      <c r="C32" s="12"/>
      <c r="D32" s="12"/>
      <c r="E32" s="12"/>
      <c r="F32" s="12"/>
      <c r="G32" s="12"/>
      <c r="H32" s="12"/>
      <c r="I32" s="12"/>
      <c r="J32" s="12"/>
      <c r="K32" s="12"/>
    </row>
    <row r="33" spans="1:11" s="1" customFormat="1" ht="11.45" customHeight="1" x14ac:dyDescent="0.25">
      <c r="A33" s="42" t="s">
        <v>59</v>
      </c>
      <c r="B33" s="43">
        <v>180</v>
      </c>
      <c r="C33" s="12">
        <f t="shared" ref="C33:C38" si="10">D33+E33</f>
        <v>0</v>
      </c>
      <c r="D33" s="12"/>
      <c r="E33" s="12"/>
      <c r="F33" s="12">
        <f t="shared" ref="F33:F38" si="11">G33+H33</f>
        <v>0</v>
      </c>
      <c r="G33" s="12"/>
      <c r="H33" s="12"/>
      <c r="I33" s="12">
        <f t="shared" ref="I33:I38" si="12">J33+K33</f>
        <v>0</v>
      </c>
      <c r="J33" s="12"/>
      <c r="K33" s="12"/>
    </row>
    <row r="34" spans="1:11" s="1" customFormat="1" ht="11.45" customHeight="1" x14ac:dyDescent="0.25">
      <c r="A34" s="42" t="s">
        <v>60</v>
      </c>
      <c r="B34" s="43">
        <v>180</v>
      </c>
      <c r="C34" s="12">
        <f t="shared" si="10"/>
        <v>0</v>
      </c>
      <c r="D34" s="12"/>
      <c r="E34" s="12"/>
      <c r="F34" s="12">
        <f t="shared" si="11"/>
        <v>0</v>
      </c>
      <c r="G34" s="12"/>
      <c r="H34" s="12"/>
      <c r="I34" s="12">
        <f t="shared" si="12"/>
        <v>0</v>
      </c>
      <c r="J34" s="12"/>
      <c r="K34" s="12"/>
    </row>
    <row r="35" spans="1:11" s="1" customFormat="1" ht="34.5" customHeight="1" x14ac:dyDescent="0.25">
      <c r="A35" s="25" t="s">
        <v>152</v>
      </c>
      <c r="B35" s="26">
        <v>130</v>
      </c>
      <c r="C35" s="27">
        <f t="shared" si="10"/>
        <v>32273317.190000001</v>
      </c>
      <c r="D35" s="27">
        <v>32273317.190000001</v>
      </c>
      <c r="E35" s="27"/>
      <c r="F35" s="27">
        <f t="shared" si="11"/>
        <v>32273317.190000001</v>
      </c>
      <c r="G35" s="27">
        <v>32273317.190000001</v>
      </c>
      <c r="H35" s="27"/>
      <c r="I35" s="27">
        <f t="shared" si="12"/>
        <v>32273317.190000001</v>
      </c>
      <c r="J35" s="27">
        <v>32273317.190000001</v>
      </c>
      <c r="K35" s="27"/>
    </row>
    <row r="36" spans="1:11" s="1" customFormat="1" ht="38.25" customHeight="1" x14ac:dyDescent="0.25">
      <c r="A36" s="39" t="s">
        <v>153</v>
      </c>
      <c r="B36" s="26">
        <v>180</v>
      </c>
      <c r="C36" s="27">
        <f t="shared" si="10"/>
        <v>1289355</v>
      </c>
      <c r="D36" s="27">
        <v>1289355</v>
      </c>
      <c r="E36" s="27"/>
      <c r="F36" s="27">
        <f t="shared" si="11"/>
        <v>0</v>
      </c>
      <c r="G36" s="27"/>
      <c r="H36" s="27"/>
      <c r="I36" s="27">
        <f t="shared" si="12"/>
        <v>0</v>
      </c>
      <c r="J36" s="27"/>
      <c r="K36" s="27"/>
    </row>
    <row r="37" spans="1:11" s="1" customFormat="1" ht="33" customHeight="1" x14ac:dyDescent="0.25">
      <c r="A37" s="39" t="s">
        <v>154</v>
      </c>
      <c r="B37" s="26">
        <v>100</v>
      </c>
      <c r="C37" s="27">
        <f t="shared" si="10"/>
        <v>0</v>
      </c>
      <c r="D37" s="27"/>
      <c r="E37" s="27"/>
      <c r="F37" s="27">
        <f t="shared" si="11"/>
        <v>0</v>
      </c>
      <c r="G37" s="27"/>
      <c r="H37" s="27"/>
      <c r="I37" s="27">
        <f t="shared" si="12"/>
        <v>0</v>
      </c>
      <c r="J37" s="27"/>
      <c r="K37" s="27"/>
    </row>
    <row r="38" spans="1:11" s="1" customFormat="1" ht="21" customHeight="1" x14ac:dyDescent="0.25">
      <c r="A38" s="39" t="s">
        <v>155</v>
      </c>
      <c r="B38" s="40" t="s">
        <v>83</v>
      </c>
      <c r="C38" s="27">
        <f t="shared" si="10"/>
        <v>0</v>
      </c>
      <c r="D38" s="27"/>
      <c r="E38" s="27"/>
      <c r="F38" s="27">
        <f t="shared" si="11"/>
        <v>0</v>
      </c>
      <c r="G38" s="27"/>
      <c r="H38" s="27"/>
      <c r="I38" s="27">
        <f t="shared" si="12"/>
        <v>0</v>
      </c>
      <c r="J38" s="27"/>
      <c r="K38" s="27"/>
    </row>
    <row r="39" spans="1:11" s="1" customFormat="1" ht="11.45" customHeight="1" x14ac:dyDescent="0.25">
      <c r="A39" s="10" t="s">
        <v>61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</row>
    <row r="40" spans="1:11" s="1" customFormat="1" ht="34.5" customHeight="1" x14ac:dyDescent="0.25">
      <c r="A40" s="10" t="s">
        <v>62</v>
      </c>
      <c r="B40" s="21" t="s">
        <v>83</v>
      </c>
      <c r="C40" s="12"/>
      <c r="D40" s="12"/>
      <c r="E40" s="12"/>
      <c r="F40" s="31"/>
      <c r="G40" s="32"/>
      <c r="H40" s="32"/>
      <c r="I40" s="31"/>
      <c r="J40" s="12"/>
      <c r="K40" s="12"/>
    </row>
    <row r="41" spans="1:11" s="1" customFormat="1" ht="25.5" customHeight="1" x14ac:dyDescent="0.25">
      <c r="A41" s="10" t="s">
        <v>163</v>
      </c>
      <c r="B41" s="43">
        <v>510</v>
      </c>
      <c r="C41" s="12">
        <f>D41+E41</f>
        <v>0</v>
      </c>
      <c r="D41" s="12"/>
      <c r="E41" s="12"/>
      <c r="F41" s="31">
        <f>G41+H41</f>
        <v>0</v>
      </c>
      <c r="G41" s="32"/>
      <c r="H41" s="32"/>
      <c r="I41" s="31">
        <f>J41+K41</f>
        <v>0</v>
      </c>
      <c r="J41" s="12"/>
      <c r="K41" s="12"/>
    </row>
    <row r="42" spans="1:11" s="1" customFormat="1" ht="11.45" customHeight="1" x14ac:dyDescent="0.25">
      <c r="A42" s="28" t="s">
        <v>63</v>
      </c>
      <c r="B42" s="33" t="s">
        <v>83</v>
      </c>
      <c r="C42" s="30">
        <f>C44+C81+C118+C155+C174+C197</f>
        <v>45569835.810000002</v>
      </c>
      <c r="D42" s="30">
        <f t="shared" ref="D42:K42" si="13">D44+D81+D118+D155+D174+D197</f>
        <v>33562672.190000005</v>
      </c>
      <c r="E42" s="30">
        <f t="shared" si="13"/>
        <v>12007163.620000001</v>
      </c>
      <c r="F42" s="30">
        <f t="shared" si="13"/>
        <v>41402776.190000005</v>
      </c>
      <c r="G42" s="30">
        <f t="shared" si="13"/>
        <v>32273317.190000005</v>
      </c>
      <c r="H42" s="30">
        <f t="shared" si="13"/>
        <v>9129459</v>
      </c>
      <c r="I42" s="30">
        <f t="shared" si="13"/>
        <v>41612776.190000005</v>
      </c>
      <c r="J42" s="30">
        <f t="shared" si="13"/>
        <v>32273317.190000005</v>
      </c>
      <c r="K42" s="30">
        <f t="shared" si="13"/>
        <v>9339459</v>
      </c>
    </row>
    <row r="43" spans="1:11" s="1" customFormat="1" ht="11.45" customHeight="1" x14ac:dyDescent="0.25">
      <c r="A43" s="10" t="s">
        <v>6</v>
      </c>
      <c r="B43" s="11" t="s">
        <v>50</v>
      </c>
      <c r="C43" s="12"/>
      <c r="D43" s="12"/>
      <c r="E43" s="12"/>
      <c r="F43" s="12"/>
      <c r="G43" s="12"/>
      <c r="H43" s="12"/>
      <c r="I43" s="12"/>
      <c r="J43" s="12"/>
      <c r="K43" s="12"/>
    </row>
    <row r="44" spans="1:11" s="1" customFormat="1" ht="34.5" customHeight="1" x14ac:dyDescent="0.25">
      <c r="A44" s="25" t="s">
        <v>156</v>
      </c>
      <c r="B44" s="34" t="s">
        <v>83</v>
      </c>
      <c r="C44" s="27">
        <f>C46+C52+C69+C73</f>
        <v>12007163.620000001</v>
      </c>
      <c r="D44" s="27">
        <f>D46+D52+D69+D73</f>
        <v>0</v>
      </c>
      <c r="E44" s="27">
        <f t="shared" ref="E44:K44" si="14">E46+E52+E69+E73</f>
        <v>12007163.620000001</v>
      </c>
      <c r="F44" s="27">
        <f t="shared" si="14"/>
        <v>9129459</v>
      </c>
      <c r="G44" s="27">
        <f t="shared" si="14"/>
        <v>0</v>
      </c>
      <c r="H44" s="27">
        <f t="shared" si="14"/>
        <v>9129459</v>
      </c>
      <c r="I44" s="27">
        <f t="shared" si="14"/>
        <v>9339459</v>
      </c>
      <c r="J44" s="27">
        <f t="shared" si="14"/>
        <v>0</v>
      </c>
      <c r="K44" s="27">
        <f t="shared" si="14"/>
        <v>9339459</v>
      </c>
    </row>
    <row r="45" spans="1:11" s="1" customFormat="1" ht="11.45" customHeight="1" x14ac:dyDescent="0.25">
      <c r="A45" s="10" t="s">
        <v>6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</row>
    <row r="46" spans="1:11" s="1" customFormat="1" ht="13.9" customHeight="1" x14ac:dyDescent="0.25">
      <c r="A46" s="41" t="s">
        <v>148</v>
      </c>
      <c r="B46" s="11">
        <v>110</v>
      </c>
      <c r="C46" s="12">
        <f>C48+C49+C50+C51</f>
        <v>5859000</v>
      </c>
      <c r="D46" s="12">
        <f t="shared" ref="D46:K46" si="15">D48+D49+D50+D51</f>
        <v>0</v>
      </c>
      <c r="E46" s="12">
        <f t="shared" si="15"/>
        <v>5859000</v>
      </c>
      <c r="F46" s="12">
        <f t="shared" si="15"/>
        <v>5859000</v>
      </c>
      <c r="G46" s="12">
        <f t="shared" si="15"/>
        <v>0</v>
      </c>
      <c r="H46" s="12">
        <f t="shared" si="15"/>
        <v>5859000</v>
      </c>
      <c r="I46" s="12">
        <f t="shared" si="15"/>
        <v>5859000</v>
      </c>
      <c r="J46" s="12">
        <f t="shared" si="15"/>
        <v>0</v>
      </c>
      <c r="K46" s="12">
        <f t="shared" si="15"/>
        <v>5859000</v>
      </c>
    </row>
    <row r="47" spans="1:11" s="1" customFormat="1" ht="11.45" customHeight="1" x14ac:dyDescent="0.25">
      <c r="A47" s="10" t="s">
        <v>6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</row>
    <row r="48" spans="1:11" s="1" customFormat="1" ht="25.15" customHeight="1" x14ac:dyDescent="0.25">
      <c r="A48" s="10" t="s">
        <v>116</v>
      </c>
      <c r="B48" s="11">
        <v>111</v>
      </c>
      <c r="C48" s="12">
        <f>D48+E48</f>
        <v>4500000</v>
      </c>
      <c r="D48" s="12"/>
      <c r="E48" s="12">
        <v>4500000</v>
      </c>
      <c r="F48" s="12">
        <f>G48+H48</f>
        <v>4500000</v>
      </c>
      <c r="G48" s="12"/>
      <c r="H48" s="12">
        <v>4500000</v>
      </c>
      <c r="I48" s="12">
        <f>J48+K48</f>
        <v>4500000</v>
      </c>
      <c r="J48" s="12"/>
      <c r="K48" s="12">
        <v>4500000</v>
      </c>
    </row>
    <row r="49" spans="1:11" s="1" customFormat="1" ht="34.15" customHeight="1" x14ac:dyDescent="0.25">
      <c r="A49" s="10" t="s">
        <v>149</v>
      </c>
      <c r="B49" s="11">
        <v>112</v>
      </c>
      <c r="C49" s="12">
        <f>D49+E49</f>
        <v>0</v>
      </c>
      <c r="D49" s="12"/>
      <c r="E49" s="12"/>
      <c r="F49" s="12">
        <f>G49+H49</f>
        <v>0</v>
      </c>
      <c r="G49" s="12"/>
      <c r="H49" s="12"/>
      <c r="I49" s="12">
        <f>J49+K49</f>
        <v>0</v>
      </c>
      <c r="J49" s="12"/>
      <c r="K49" s="12"/>
    </row>
    <row r="50" spans="1:11" s="1" customFormat="1" ht="35.25" customHeight="1" x14ac:dyDescent="0.25">
      <c r="A50" s="10" t="s">
        <v>150</v>
      </c>
      <c r="B50" s="11">
        <v>119</v>
      </c>
      <c r="C50" s="12">
        <f>D50+E50</f>
        <v>0</v>
      </c>
      <c r="D50" s="12"/>
      <c r="E50" s="12"/>
      <c r="F50" s="12">
        <f>G50+H50</f>
        <v>0</v>
      </c>
      <c r="G50" s="12"/>
      <c r="H50" s="12"/>
      <c r="I50" s="12">
        <f>J50+K50</f>
        <v>0</v>
      </c>
      <c r="J50" s="12"/>
      <c r="K50" s="12"/>
    </row>
    <row r="51" spans="1:11" s="1" customFormat="1" ht="35.450000000000003" customHeight="1" x14ac:dyDescent="0.25">
      <c r="A51" s="10" t="s">
        <v>119</v>
      </c>
      <c r="B51" s="11">
        <v>119</v>
      </c>
      <c r="C51" s="12">
        <f>D51+E51</f>
        <v>1359000</v>
      </c>
      <c r="D51" s="12"/>
      <c r="E51" s="12">
        <v>1359000</v>
      </c>
      <c r="F51" s="12">
        <f>G51+H51</f>
        <v>1359000</v>
      </c>
      <c r="G51" s="12"/>
      <c r="H51" s="12">
        <v>1359000</v>
      </c>
      <c r="I51" s="12">
        <f>J51+K51</f>
        <v>1359000</v>
      </c>
      <c r="J51" s="12"/>
      <c r="K51" s="12">
        <v>1359000</v>
      </c>
    </row>
    <row r="52" spans="1:11" s="1" customFormat="1" ht="52.15" customHeight="1" x14ac:dyDescent="0.25">
      <c r="A52" s="41" t="s">
        <v>151</v>
      </c>
      <c r="B52" s="11">
        <v>240</v>
      </c>
      <c r="C52" s="12">
        <f>C54+C55+C56+C62+C63+C64+C65+C66+C67+C68</f>
        <v>6136920.8899999997</v>
      </c>
      <c r="D52" s="12">
        <f>D54+D55+D56+D62+D63+D64+D65+D66+D67+D68</f>
        <v>0</v>
      </c>
      <c r="E52" s="12">
        <f t="shared" ref="E52:K52" si="16">E54+E55+E56+E62+E63+E64+E65+E66+E67+E68</f>
        <v>6136920.8899999997</v>
      </c>
      <c r="F52" s="12">
        <f t="shared" si="16"/>
        <v>3270459</v>
      </c>
      <c r="G52" s="12">
        <f t="shared" si="16"/>
        <v>0</v>
      </c>
      <c r="H52" s="12">
        <f t="shared" si="16"/>
        <v>3270459</v>
      </c>
      <c r="I52" s="12">
        <f t="shared" si="16"/>
        <v>3480459</v>
      </c>
      <c r="J52" s="12">
        <f t="shared" si="16"/>
        <v>0</v>
      </c>
      <c r="K52" s="12">
        <f t="shared" si="16"/>
        <v>3480459</v>
      </c>
    </row>
    <row r="53" spans="1:11" s="1" customFormat="1" ht="11.45" customHeight="1" x14ac:dyDescent="0.25">
      <c r="A53" s="10" t="s">
        <v>4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</row>
    <row r="54" spans="1:11" s="1" customFormat="1" ht="21.6" customHeight="1" x14ac:dyDescent="0.25">
      <c r="A54" s="10" t="s">
        <v>120</v>
      </c>
      <c r="B54" s="11">
        <v>244</v>
      </c>
      <c r="C54" s="12">
        <f>D54+E54</f>
        <v>12000</v>
      </c>
      <c r="D54" s="12"/>
      <c r="E54" s="12">
        <v>12000</v>
      </c>
      <c r="F54" s="12">
        <f>G54+H54</f>
        <v>12000</v>
      </c>
      <c r="G54" s="12"/>
      <c r="H54" s="12">
        <v>12000</v>
      </c>
      <c r="I54" s="12">
        <f>J54+K54</f>
        <v>12000</v>
      </c>
      <c r="J54" s="12"/>
      <c r="K54" s="12">
        <v>12000</v>
      </c>
    </row>
    <row r="55" spans="1:11" s="1" customFormat="1" ht="22.15" customHeight="1" x14ac:dyDescent="0.25">
      <c r="A55" s="10" t="s">
        <v>121</v>
      </c>
      <c r="B55" s="11">
        <v>244</v>
      </c>
      <c r="C55" s="12">
        <f>D55+E55</f>
        <v>400000</v>
      </c>
      <c r="D55" s="12"/>
      <c r="E55" s="12">
        <v>400000</v>
      </c>
      <c r="F55" s="12">
        <f>G55+H55</f>
        <v>100000</v>
      </c>
      <c r="G55" s="12"/>
      <c r="H55" s="12">
        <v>100000</v>
      </c>
      <c r="I55" s="12">
        <f>J55+K55</f>
        <v>100000</v>
      </c>
      <c r="J55" s="12"/>
      <c r="K55" s="12">
        <v>100000</v>
      </c>
    </row>
    <row r="56" spans="1:11" s="1" customFormat="1" ht="22.9" customHeight="1" x14ac:dyDescent="0.25">
      <c r="A56" s="10" t="s">
        <v>122</v>
      </c>
      <c r="B56" s="11">
        <v>244</v>
      </c>
      <c r="C56" s="12">
        <f>C58+C59+C60+C61</f>
        <v>850000</v>
      </c>
      <c r="D56" s="12">
        <f>D58+D59+D60+D61</f>
        <v>0</v>
      </c>
      <c r="E56" s="12">
        <f t="shared" ref="E56:K56" si="17">E58+E59+E60+E61</f>
        <v>850000</v>
      </c>
      <c r="F56" s="12">
        <f t="shared" si="17"/>
        <v>850000</v>
      </c>
      <c r="G56" s="12">
        <f t="shared" si="17"/>
        <v>0</v>
      </c>
      <c r="H56" s="12">
        <f t="shared" si="17"/>
        <v>850000</v>
      </c>
      <c r="I56" s="12">
        <f t="shared" si="17"/>
        <v>850000</v>
      </c>
      <c r="J56" s="12">
        <f t="shared" si="17"/>
        <v>0</v>
      </c>
      <c r="K56" s="12">
        <f t="shared" si="17"/>
        <v>850000</v>
      </c>
    </row>
    <row r="57" spans="1:11" s="1" customFormat="1" ht="11.45" customHeight="1" x14ac:dyDescent="0.25">
      <c r="A57" s="10" t="s">
        <v>6</v>
      </c>
      <c r="B57" s="11"/>
      <c r="C57" s="12"/>
      <c r="D57" s="12"/>
      <c r="E57" s="12"/>
      <c r="F57" s="12"/>
      <c r="G57" s="12"/>
      <c r="H57" s="12"/>
      <c r="I57" s="12"/>
      <c r="J57" s="12"/>
      <c r="K57" s="12"/>
    </row>
    <row r="58" spans="1:11" s="1" customFormat="1" ht="11.45" customHeight="1" x14ac:dyDescent="0.25">
      <c r="A58" s="10" t="s">
        <v>64</v>
      </c>
      <c r="B58" s="11"/>
      <c r="C58" s="12">
        <f t="shared" ref="C58:C68" si="18">D58+E58</f>
        <v>450000</v>
      </c>
      <c r="D58" s="12"/>
      <c r="E58" s="12">
        <v>450000</v>
      </c>
      <c r="F58" s="12">
        <f t="shared" ref="F58:F68" si="19">G58+H58</f>
        <v>450000</v>
      </c>
      <c r="G58" s="12"/>
      <c r="H58" s="12">
        <v>450000</v>
      </c>
      <c r="I58" s="12">
        <f t="shared" ref="I58:I68" si="20">J58+K58</f>
        <v>450000</v>
      </c>
      <c r="J58" s="12"/>
      <c r="K58" s="12">
        <v>450000</v>
      </c>
    </row>
    <row r="59" spans="1:11" s="1" customFormat="1" ht="11.45" customHeight="1" x14ac:dyDescent="0.25">
      <c r="A59" s="10" t="s">
        <v>65</v>
      </c>
      <c r="B59" s="11"/>
      <c r="C59" s="12">
        <f t="shared" si="18"/>
        <v>0</v>
      </c>
      <c r="D59" s="12"/>
      <c r="E59" s="12"/>
      <c r="F59" s="12">
        <f t="shared" si="19"/>
        <v>0</v>
      </c>
      <c r="G59" s="12"/>
      <c r="H59" s="12"/>
      <c r="I59" s="12">
        <f t="shared" si="20"/>
        <v>0</v>
      </c>
      <c r="J59" s="12"/>
      <c r="K59" s="12"/>
    </row>
    <row r="60" spans="1:11" s="1" customFormat="1" ht="11.45" customHeight="1" x14ac:dyDescent="0.25">
      <c r="A60" s="10" t="s">
        <v>66</v>
      </c>
      <c r="B60" s="11"/>
      <c r="C60" s="12">
        <f t="shared" si="18"/>
        <v>300000</v>
      </c>
      <c r="D60" s="12"/>
      <c r="E60" s="12">
        <v>300000</v>
      </c>
      <c r="F60" s="12">
        <f t="shared" si="19"/>
        <v>300000</v>
      </c>
      <c r="G60" s="12"/>
      <c r="H60" s="12">
        <v>300000</v>
      </c>
      <c r="I60" s="12">
        <f t="shared" si="20"/>
        <v>300000</v>
      </c>
      <c r="J60" s="12"/>
      <c r="K60" s="12">
        <v>300000</v>
      </c>
    </row>
    <row r="61" spans="1:11" s="1" customFormat="1" ht="16.149999999999999" customHeight="1" x14ac:dyDescent="0.25">
      <c r="A61" s="10" t="s">
        <v>67</v>
      </c>
      <c r="B61" s="11"/>
      <c r="C61" s="12">
        <f t="shared" si="18"/>
        <v>100000</v>
      </c>
      <c r="D61" s="12"/>
      <c r="E61" s="12">
        <v>100000</v>
      </c>
      <c r="F61" s="12">
        <f t="shared" si="19"/>
        <v>100000</v>
      </c>
      <c r="G61" s="12"/>
      <c r="H61" s="12">
        <v>100000</v>
      </c>
      <c r="I61" s="12">
        <f t="shared" si="20"/>
        <v>100000</v>
      </c>
      <c r="J61" s="12"/>
      <c r="K61" s="12">
        <v>100000</v>
      </c>
    </row>
    <row r="62" spans="1:11" s="1" customFormat="1" ht="21.6" customHeight="1" x14ac:dyDescent="0.25">
      <c r="A62" s="10" t="s">
        <v>123</v>
      </c>
      <c r="B62" s="11">
        <v>244</v>
      </c>
      <c r="C62" s="12">
        <f t="shared" si="18"/>
        <v>0</v>
      </c>
      <c r="D62" s="12"/>
      <c r="E62" s="12"/>
      <c r="F62" s="12">
        <f t="shared" si="19"/>
        <v>0</v>
      </c>
      <c r="G62" s="12"/>
      <c r="H62" s="12"/>
      <c r="I62" s="12">
        <f t="shared" si="20"/>
        <v>0</v>
      </c>
      <c r="J62" s="12"/>
      <c r="K62" s="12"/>
    </row>
    <row r="63" spans="1:11" s="1" customFormat="1" ht="26.25" customHeight="1" x14ac:dyDescent="0.25">
      <c r="A63" s="10" t="s">
        <v>124</v>
      </c>
      <c r="B63" s="11">
        <v>244</v>
      </c>
      <c r="C63" s="12">
        <f t="shared" si="18"/>
        <v>900000</v>
      </c>
      <c r="D63" s="12"/>
      <c r="E63" s="12">
        <v>900000</v>
      </c>
      <c r="F63" s="12">
        <f t="shared" si="19"/>
        <v>300000</v>
      </c>
      <c r="G63" s="12"/>
      <c r="H63" s="12">
        <v>300000</v>
      </c>
      <c r="I63" s="12">
        <f t="shared" si="20"/>
        <v>400000</v>
      </c>
      <c r="J63" s="12"/>
      <c r="K63" s="12">
        <v>400000</v>
      </c>
    </row>
    <row r="64" spans="1:11" s="1" customFormat="1" ht="21" customHeight="1" x14ac:dyDescent="0.25">
      <c r="A64" s="10" t="s">
        <v>125</v>
      </c>
      <c r="B64" s="11">
        <v>244</v>
      </c>
      <c r="C64" s="12">
        <f t="shared" si="18"/>
        <v>2000000</v>
      </c>
      <c r="D64" s="12"/>
      <c r="E64" s="12">
        <v>2000000</v>
      </c>
      <c r="F64" s="12">
        <f t="shared" si="19"/>
        <v>1108459</v>
      </c>
      <c r="G64" s="12"/>
      <c r="H64" s="12">
        <v>1108459</v>
      </c>
      <c r="I64" s="12">
        <f t="shared" si="20"/>
        <v>1218459</v>
      </c>
      <c r="J64" s="12"/>
      <c r="K64" s="12">
        <v>1218459</v>
      </c>
    </row>
    <row r="65" spans="1:11" s="1" customFormat="1" ht="24" customHeight="1" x14ac:dyDescent="0.25">
      <c r="A65" s="10" t="s">
        <v>128</v>
      </c>
      <c r="B65" s="11">
        <v>244</v>
      </c>
      <c r="C65" s="12">
        <f t="shared" si="18"/>
        <v>850000</v>
      </c>
      <c r="D65" s="12"/>
      <c r="E65" s="12">
        <v>850000</v>
      </c>
      <c r="F65" s="12">
        <f t="shared" si="19"/>
        <v>300000</v>
      </c>
      <c r="G65" s="12"/>
      <c r="H65" s="12">
        <v>300000</v>
      </c>
      <c r="I65" s="12">
        <f t="shared" si="20"/>
        <v>300000</v>
      </c>
      <c r="J65" s="12"/>
      <c r="K65" s="12">
        <v>300000</v>
      </c>
    </row>
    <row r="66" spans="1:11" s="1" customFormat="1" ht="33" customHeight="1" x14ac:dyDescent="0.25">
      <c r="A66" s="10" t="s">
        <v>135</v>
      </c>
      <c r="B66" s="11">
        <v>244</v>
      </c>
      <c r="C66" s="12">
        <f t="shared" si="18"/>
        <v>0</v>
      </c>
      <c r="D66" s="12"/>
      <c r="E66" s="12"/>
      <c r="F66" s="12">
        <f t="shared" si="19"/>
        <v>0</v>
      </c>
      <c r="G66" s="12"/>
      <c r="H66" s="12"/>
      <c r="I66" s="12">
        <f t="shared" si="20"/>
        <v>0</v>
      </c>
      <c r="J66" s="12"/>
      <c r="K66" s="12"/>
    </row>
    <row r="67" spans="1:11" s="1" customFormat="1" ht="31.9" customHeight="1" x14ac:dyDescent="0.25">
      <c r="A67" s="10" t="s">
        <v>134</v>
      </c>
      <c r="B67" s="11">
        <v>244</v>
      </c>
      <c r="C67" s="12">
        <f t="shared" si="18"/>
        <v>824920.89</v>
      </c>
      <c r="D67" s="12"/>
      <c r="E67" s="12">
        <v>824920.89</v>
      </c>
      <c r="F67" s="12">
        <f t="shared" si="19"/>
        <v>400000</v>
      </c>
      <c r="G67" s="12"/>
      <c r="H67" s="12">
        <v>400000</v>
      </c>
      <c r="I67" s="12">
        <f t="shared" si="20"/>
        <v>400000</v>
      </c>
      <c r="J67" s="12"/>
      <c r="K67" s="12">
        <v>400000</v>
      </c>
    </row>
    <row r="68" spans="1:11" s="1" customFormat="1" ht="25.15" customHeight="1" x14ac:dyDescent="0.25">
      <c r="A68" s="10" t="s">
        <v>160</v>
      </c>
      <c r="B68" s="11">
        <v>244</v>
      </c>
      <c r="C68" s="12">
        <f t="shared" si="18"/>
        <v>300000</v>
      </c>
      <c r="D68" s="12"/>
      <c r="E68" s="12">
        <v>300000</v>
      </c>
      <c r="F68" s="12">
        <f t="shared" si="19"/>
        <v>200000</v>
      </c>
      <c r="G68" s="12"/>
      <c r="H68" s="12">
        <v>200000</v>
      </c>
      <c r="I68" s="12">
        <f t="shared" si="20"/>
        <v>200000</v>
      </c>
      <c r="J68" s="12"/>
      <c r="K68" s="12">
        <v>200000</v>
      </c>
    </row>
    <row r="69" spans="1:11" s="1" customFormat="1" ht="31.9" customHeight="1" x14ac:dyDescent="0.25">
      <c r="A69" s="41" t="s">
        <v>126</v>
      </c>
      <c r="B69" s="11">
        <v>320</v>
      </c>
      <c r="C69" s="12">
        <f>C71+C72</f>
        <v>0</v>
      </c>
      <c r="D69" s="12">
        <f t="shared" ref="D69:K69" si="21">D71+D72</f>
        <v>0</v>
      </c>
      <c r="E69" s="12">
        <f t="shared" si="21"/>
        <v>0</v>
      </c>
      <c r="F69" s="12">
        <f t="shared" si="21"/>
        <v>0</v>
      </c>
      <c r="G69" s="12">
        <f t="shared" si="21"/>
        <v>0</v>
      </c>
      <c r="H69" s="12">
        <f t="shared" si="21"/>
        <v>0</v>
      </c>
      <c r="I69" s="12">
        <f t="shared" si="21"/>
        <v>0</v>
      </c>
      <c r="J69" s="12">
        <f t="shared" si="21"/>
        <v>0</v>
      </c>
      <c r="K69" s="12">
        <f t="shared" si="21"/>
        <v>0</v>
      </c>
    </row>
    <row r="70" spans="1:11" s="1" customFormat="1" ht="11.45" customHeight="1" x14ac:dyDescent="0.25">
      <c r="A70" s="10" t="s">
        <v>4</v>
      </c>
      <c r="B70" s="11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1" customFormat="1" ht="17.45" customHeight="1" x14ac:dyDescent="0.25">
      <c r="A71" s="10" t="s">
        <v>68</v>
      </c>
      <c r="B71" s="11">
        <v>321</v>
      </c>
      <c r="C71" s="12">
        <f>D71+E71</f>
        <v>0</v>
      </c>
      <c r="D71" s="12"/>
      <c r="E71" s="12"/>
      <c r="F71" s="12">
        <f>G71+H71</f>
        <v>0</v>
      </c>
      <c r="G71" s="12"/>
      <c r="H71" s="12"/>
      <c r="I71" s="12">
        <f>J71+K71</f>
        <v>0</v>
      </c>
      <c r="J71" s="12"/>
      <c r="K71" s="12"/>
    </row>
    <row r="72" spans="1:11" s="1" customFormat="1" ht="15.6" customHeight="1" x14ac:dyDescent="0.25">
      <c r="A72" s="10" t="s">
        <v>129</v>
      </c>
      <c r="B72" s="11">
        <v>321</v>
      </c>
      <c r="C72" s="12">
        <f>D72+E72</f>
        <v>0</v>
      </c>
      <c r="D72" s="12"/>
      <c r="E72" s="12"/>
      <c r="F72" s="12">
        <f>G72+H72</f>
        <v>0</v>
      </c>
      <c r="G72" s="12"/>
      <c r="H72" s="12"/>
      <c r="I72" s="12">
        <f>J72+K72</f>
        <v>0</v>
      </c>
      <c r="J72" s="12"/>
      <c r="K72" s="12"/>
    </row>
    <row r="73" spans="1:11" s="1" customFormat="1" ht="16.899999999999999" customHeight="1" x14ac:dyDescent="0.25">
      <c r="A73" s="41" t="s">
        <v>133</v>
      </c>
      <c r="B73" s="11">
        <v>850</v>
      </c>
      <c r="C73" s="12">
        <f>C75+C79+C80</f>
        <v>11242.73</v>
      </c>
      <c r="D73" s="12">
        <f t="shared" ref="D73:K73" si="22">D75+D79+D80</f>
        <v>0</v>
      </c>
      <c r="E73" s="12">
        <f t="shared" si="22"/>
        <v>11242.73</v>
      </c>
      <c r="F73" s="12">
        <f t="shared" si="22"/>
        <v>0</v>
      </c>
      <c r="G73" s="12">
        <f t="shared" si="22"/>
        <v>0</v>
      </c>
      <c r="H73" s="12">
        <f t="shared" si="22"/>
        <v>0</v>
      </c>
      <c r="I73" s="12">
        <f t="shared" si="22"/>
        <v>0</v>
      </c>
      <c r="J73" s="12">
        <f t="shared" si="22"/>
        <v>0</v>
      </c>
      <c r="K73" s="12">
        <f t="shared" si="22"/>
        <v>0</v>
      </c>
    </row>
    <row r="74" spans="1:11" s="1" customFormat="1" ht="11.45" customHeight="1" x14ac:dyDescent="0.25">
      <c r="A74" s="10" t="s">
        <v>4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s="1" customFormat="1" ht="11.45" customHeight="1" x14ac:dyDescent="0.25">
      <c r="A75" s="10" t="s">
        <v>141</v>
      </c>
      <c r="B75" s="11">
        <v>851</v>
      </c>
      <c r="C75" s="12">
        <f>C77+C78</f>
        <v>0</v>
      </c>
      <c r="D75" s="12">
        <f t="shared" ref="D75:K75" si="23">D77+D78</f>
        <v>0</v>
      </c>
      <c r="E75" s="12">
        <f t="shared" si="23"/>
        <v>0</v>
      </c>
      <c r="F75" s="12">
        <f t="shared" si="23"/>
        <v>0</v>
      </c>
      <c r="G75" s="12">
        <f t="shared" si="23"/>
        <v>0</v>
      </c>
      <c r="H75" s="12">
        <f t="shared" si="23"/>
        <v>0</v>
      </c>
      <c r="I75" s="12">
        <f t="shared" si="23"/>
        <v>0</v>
      </c>
      <c r="J75" s="12">
        <f t="shared" si="23"/>
        <v>0</v>
      </c>
      <c r="K75" s="12">
        <f t="shared" si="23"/>
        <v>0</v>
      </c>
    </row>
    <row r="76" spans="1:11" s="1" customFormat="1" ht="11.45" customHeight="1" x14ac:dyDescent="0.25">
      <c r="A76" s="10" t="s">
        <v>4</v>
      </c>
      <c r="B76" s="11"/>
      <c r="C76" s="12"/>
      <c r="D76" s="12"/>
      <c r="E76" s="12"/>
      <c r="F76" s="12"/>
      <c r="G76" s="12"/>
      <c r="H76" s="12"/>
      <c r="I76" s="12"/>
      <c r="J76" s="12"/>
      <c r="K76" s="12"/>
    </row>
    <row r="77" spans="1:11" s="1" customFormat="1" ht="17.45" customHeight="1" x14ac:dyDescent="0.25">
      <c r="A77" s="10" t="s">
        <v>142</v>
      </c>
      <c r="B77" s="11"/>
      <c r="C77" s="12">
        <f>D77+E77</f>
        <v>0</v>
      </c>
      <c r="D77" s="12"/>
      <c r="E77" s="12"/>
      <c r="F77" s="12">
        <f>G77+H77</f>
        <v>0</v>
      </c>
      <c r="G77" s="12"/>
      <c r="H77" s="12"/>
      <c r="I77" s="12">
        <f>J77+K77</f>
        <v>0</v>
      </c>
      <c r="J77" s="12"/>
      <c r="K77" s="12"/>
    </row>
    <row r="78" spans="1:11" s="1" customFormat="1" ht="15" customHeight="1" x14ac:dyDescent="0.25">
      <c r="A78" s="10" t="s">
        <v>143</v>
      </c>
      <c r="B78" s="11"/>
      <c r="C78" s="12">
        <f>D78+E78</f>
        <v>0</v>
      </c>
      <c r="D78" s="12"/>
      <c r="E78" s="12"/>
      <c r="F78" s="12">
        <f>G78+H78</f>
        <v>0</v>
      </c>
      <c r="G78" s="12"/>
      <c r="H78" s="12"/>
      <c r="I78" s="12">
        <f>J78+K78</f>
        <v>0</v>
      </c>
      <c r="J78" s="12"/>
      <c r="K78" s="12"/>
    </row>
    <row r="79" spans="1:11" s="1" customFormat="1" ht="21" customHeight="1" x14ac:dyDescent="0.25">
      <c r="A79" s="10" t="s">
        <v>161</v>
      </c>
      <c r="B79" s="11">
        <v>852</v>
      </c>
      <c r="C79" s="12">
        <f>D79+E79</f>
        <v>1242.73</v>
      </c>
      <c r="D79" s="12"/>
      <c r="E79" s="12">
        <v>1242.73</v>
      </c>
      <c r="F79" s="12">
        <f>G79+H79</f>
        <v>0</v>
      </c>
      <c r="G79" s="12"/>
      <c r="H79" s="12"/>
      <c r="I79" s="12">
        <f>J79+K79</f>
        <v>0</v>
      </c>
      <c r="J79" s="12"/>
      <c r="K79" s="12"/>
    </row>
    <row r="80" spans="1:11" s="1" customFormat="1" ht="21" customHeight="1" x14ac:dyDescent="0.25">
      <c r="A80" s="10" t="s">
        <v>132</v>
      </c>
      <c r="B80" s="11">
        <v>853</v>
      </c>
      <c r="C80" s="12">
        <f>D80+E80</f>
        <v>10000</v>
      </c>
      <c r="D80" s="12"/>
      <c r="E80" s="12">
        <v>10000</v>
      </c>
      <c r="F80" s="12">
        <f>G80+H80</f>
        <v>0</v>
      </c>
      <c r="G80" s="12"/>
      <c r="H80" s="12"/>
      <c r="I80" s="12">
        <f>J80+K80</f>
        <v>0</v>
      </c>
      <c r="J80" s="12"/>
      <c r="K80" s="12"/>
    </row>
    <row r="81" spans="1:11" s="1" customFormat="1" ht="34.5" customHeight="1" x14ac:dyDescent="0.25">
      <c r="A81" s="25" t="s">
        <v>138</v>
      </c>
      <c r="B81" s="34" t="s">
        <v>83</v>
      </c>
      <c r="C81" s="27">
        <f>C83+C89+C106+C110</f>
        <v>32273317.190000005</v>
      </c>
      <c r="D81" s="27">
        <f t="shared" ref="D81:K81" si="24">D83+D89+D106+D110</f>
        <v>32273317.190000005</v>
      </c>
      <c r="E81" s="27">
        <f t="shared" si="24"/>
        <v>0</v>
      </c>
      <c r="F81" s="27">
        <f t="shared" si="24"/>
        <v>32273317.190000005</v>
      </c>
      <c r="G81" s="27">
        <f t="shared" si="24"/>
        <v>32273317.190000005</v>
      </c>
      <c r="H81" s="27">
        <f t="shared" si="24"/>
        <v>0</v>
      </c>
      <c r="I81" s="27">
        <f t="shared" si="24"/>
        <v>32273317.190000005</v>
      </c>
      <c r="J81" s="27">
        <f t="shared" si="24"/>
        <v>32273317.190000005</v>
      </c>
      <c r="K81" s="27">
        <f t="shared" si="24"/>
        <v>0</v>
      </c>
    </row>
    <row r="82" spans="1:11" s="1" customFormat="1" ht="13.9" customHeight="1" x14ac:dyDescent="0.25">
      <c r="A82" s="10" t="s">
        <v>6</v>
      </c>
      <c r="B82" s="11" t="s">
        <v>50</v>
      </c>
      <c r="C82" s="12"/>
      <c r="D82" s="12"/>
      <c r="E82" s="12"/>
      <c r="F82" s="12"/>
      <c r="G82" s="12"/>
      <c r="H82" s="12"/>
      <c r="I82" s="12"/>
      <c r="J82" s="12"/>
      <c r="K82" s="12"/>
    </row>
    <row r="83" spans="1:11" s="1" customFormat="1" ht="13.9" customHeight="1" x14ac:dyDescent="0.25">
      <c r="A83" s="41" t="s">
        <v>136</v>
      </c>
      <c r="B83" s="11">
        <v>110</v>
      </c>
      <c r="C83" s="12">
        <f>C85+C86+C87+C88</f>
        <v>25722238.200000003</v>
      </c>
      <c r="D83" s="12">
        <f t="shared" ref="D83:K83" si="25">D85+D86+D87+D88</f>
        <v>25722238.200000003</v>
      </c>
      <c r="E83" s="12">
        <f>E85+E86+E87+E88</f>
        <v>0</v>
      </c>
      <c r="F83" s="12">
        <f t="shared" si="25"/>
        <v>25722238.200000003</v>
      </c>
      <c r="G83" s="12">
        <f t="shared" si="25"/>
        <v>25722238.200000003</v>
      </c>
      <c r="H83" s="12">
        <f t="shared" si="25"/>
        <v>0</v>
      </c>
      <c r="I83" s="12">
        <f t="shared" si="25"/>
        <v>25722238.200000003</v>
      </c>
      <c r="J83" s="12">
        <f t="shared" si="25"/>
        <v>25722238.200000003</v>
      </c>
      <c r="K83" s="12">
        <f t="shared" si="25"/>
        <v>0</v>
      </c>
    </row>
    <row r="84" spans="1:11" s="1" customFormat="1" ht="13.9" customHeight="1" x14ac:dyDescent="0.25">
      <c r="A84" s="10" t="s">
        <v>6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</row>
    <row r="85" spans="1:11" s="1" customFormat="1" ht="29.25" customHeight="1" x14ac:dyDescent="0.25">
      <c r="A85" s="10" t="s">
        <v>116</v>
      </c>
      <c r="B85" s="11">
        <v>111</v>
      </c>
      <c r="C85" s="12">
        <f>D85+E85</f>
        <v>19753293.550000001</v>
      </c>
      <c r="D85" s="12">
        <v>19753293.550000001</v>
      </c>
      <c r="E85" s="12"/>
      <c r="F85" s="12">
        <f>G85+H85</f>
        <v>19753293.550000001</v>
      </c>
      <c r="G85" s="12">
        <v>19753293.550000001</v>
      </c>
      <c r="H85" s="12"/>
      <c r="I85" s="12">
        <f>J85+K85</f>
        <v>19753293.550000001</v>
      </c>
      <c r="J85" s="12">
        <v>19753293.550000001</v>
      </c>
      <c r="K85" s="12"/>
    </row>
    <row r="86" spans="1:11" s="1" customFormat="1" ht="33.75" customHeight="1" x14ac:dyDescent="0.25">
      <c r="A86" s="10" t="s">
        <v>117</v>
      </c>
      <c r="B86" s="11">
        <v>112</v>
      </c>
      <c r="C86" s="12">
        <f>D86+E86</f>
        <v>3450</v>
      </c>
      <c r="D86" s="12">
        <v>3450</v>
      </c>
      <c r="E86" s="12"/>
      <c r="F86" s="12">
        <f>G86+H86</f>
        <v>3450</v>
      </c>
      <c r="G86" s="12">
        <v>3450</v>
      </c>
      <c r="H86" s="12"/>
      <c r="I86" s="12">
        <f>J86+K86</f>
        <v>3450</v>
      </c>
      <c r="J86" s="12">
        <v>3450</v>
      </c>
      <c r="K86" s="12"/>
    </row>
    <row r="87" spans="1:11" s="1" customFormat="1" ht="35.25" customHeight="1" x14ac:dyDescent="0.25">
      <c r="A87" s="10" t="s">
        <v>118</v>
      </c>
      <c r="B87" s="11">
        <v>119</v>
      </c>
      <c r="C87" s="12">
        <f>D87+E87</f>
        <v>0</v>
      </c>
      <c r="D87" s="12"/>
      <c r="E87" s="12"/>
      <c r="F87" s="12">
        <f>G87+H87</f>
        <v>0</v>
      </c>
      <c r="G87" s="12"/>
      <c r="H87" s="12"/>
      <c r="I87" s="12">
        <f>J87+K87</f>
        <v>0</v>
      </c>
      <c r="J87" s="12"/>
      <c r="K87" s="12"/>
    </row>
    <row r="88" spans="1:11" s="1" customFormat="1" ht="39.75" customHeight="1" x14ac:dyDescent="0.25">
      <c r="A88" s="10" t="s">
        <v>119</v>
      </c>
      <c r="B88" s="11">
        <v>119</v>
      </c>
      <c r="C88" s="12">
        <f>D88+E88</f>
        <v>5965494.6500000004</v>
      </c>
      <c r="D88" s="12">
        <v>5965494.6500000004</v>
      </c>
      <c r="E88" s="12"/>
      <c r="F88" s="12">
        <f>G88+H88</f>
        <v>5965494.6500000004</v>
      </c>
      <c r="G88" s="12">
        <v>5965494.6500000004</v>
      </c>
      <c r="H88" s="12"/>
      <c r="I88" s="12">
        <f>J88+K88</f>
        <v>5965494.6500000004</v>
      </c>
      <c r="J88" s="12">
        <v>5965494.6500000004</v>
      </c>
      <c r="K88" s="12"/>
    </row>
    <row r="89" spans="1:11" s="1" customFormat="1" ht="39.75" customHeight="1" x14ac:dyDescent="0.25">
      <c r="A89" s="41" t="s">
        <v>127</v>
      </c>
      <c r="B89" s="11">
        <v>240</v>
      </c>
      <c r="C89" s="12">
        <f>C91+C92+C93+C99+C100+C101+C102+C103+C104+C105</f>
        <v>5942421.9900000002</v>
      </c>
      <c r="D89" s="12">
        <f>D91+D92+D93+D99+D100+D101+D102+D103+D104+D105</f>
        <v>5942421.9900000002</v>
      </c>
      <c r="E89" s="12">
        <f t="shared" ref="E89:K89" si="26">E91+E92+E93+E99+E100+E101+E102+E103+E104+E105</f>
        <v>0</v>
      </c>
      <c r="F89" s="12">
        <f t="shared" si="26"/>
        <v>5942421.9900000002</v>
      </c>
      <c r="G89" s="12">
        <f t="shared" si="26"/>
        <v>5942421.9900000002</v>
      </c>
      <c r="H89" s="12">
        <f t="shared" si="26"/>
        <v>0</v>
      </c>
      <c r="I89" s="12">
        <f t="shared" si="26"/>
        <v>5942421.9900000002</v>
      </c>
      <c r="J89" s="12">
        <f t="shared" si="26"/>
        <v>5942421.9900000002</v>
      </c>
      <c r="K89" s="12">
        <f t="shared" si="26"/>
        <v>0</v>
      </c>
    </row>
    <row r="90" spans="1:11" s="1" customFormat="1" ht="12.75" x14ac:dyDescent="0.25">
      <c r="A90" s="10" t="s">
        <v>4</v>
      </c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s="1" customFormat="1" ht="24.75" customHeight="1" x14ac:dyDescent="0.25">
      <c r="A91" s="10" t="s">
        <v>120</v>
      </c>
      <c r="B91" s="11">
        <v>244</v>
      </c>
      <c r="C91" s="12">
        <f>D91+E91</f>
        <v>112362</v>
      </c>
      <c r="D91" s="12">
        <v>112362</v>
      </c>
      <c r="E91" s="12"/>
      <c r="F91" s="12">
        <f>G91+H91</f>
        <v>112362</v>
      </c>
      <c r="G91" s="12">
        <v>112362</v>
      </c>
      <c r="H91" s="12"/>
      <c r="I91" s="12">
        <f>J91+K91</f>
        <v>112362</v>
      </c>
      <c r="J91" s="12">
        <v>112362</v>
      </c>
      <c r="K91" s="12"/>
    </row>
    <row r="92" spans="1:11" s="1" customFormat="1" ht="26.25" customHeight="1" x14ac:dyDescent="0.25">
      <c r="A92" s="10" t="s">
        <v>121</v>
      </c>
      <c r="B92" s="11">
        <v>244</v>
      </c>
      <c r="C92" s="12">
        <f>D92+E92</f>
        <v>80000</v>
      </c>
      <c r="D92" s="12">
        <v>80000</v>
      </c>
      <c r="E92" s="12"/>
      <c r="F92" s="12">
        <f>G92+H92</f>
        <v>80000</v>
      </c>
      <c r="G92" s="12">
        <v>80000</v>
      </c>
      <c r="H92" s="12"/>
      <c r="I92" s="12">
        <f>J92+K92</f>
        <v>80000</v>
      </c>
      <c r="J92" s="12">
        <v>80000</v>
      </c>
      <c r="K92" s="12"/>
    </row>
    <row r="93" spans="1:11" s="1" customFormat="1" ht="24" customHeight="1" x14ac:dyDescent="0.25">
      <c r="A93" s="10" t="s">
        <v>122</v>
      </c>
      <c r="B93" s="11">
        <v>244</v>
      </c>
      <c r="C93" s="12">
        <f>C95+C96+C97+C98</f>
        <v>1208910.76</v>
      </c>
      <c r="D93" s="12">
        <f t="shared" ref="D93:K93" si="27">D95+D96+D97+D98</f>
        <v>1208910.76</v>
      </c>
      <c r="E93" s="12">
        <f t="shared" si="27"/>
        <v>0</v>
      </c>
      <c r="F93" s="12">
        <f t="shared" si="27"/>
        <v>1208910.76</v>
      </c>
      <c r="G93" s="12">
        <f t="shared" si="27"/>
        <v>1208910.76</v>
      </c>
      <c r="H93" s="12">
        <f t="shared" si="27"/>
        <v>0</v>
      </c>
      <c r="I93" s="12">
        <f t="shared" si="27"/>
        <v>1208910.76</v>
      </c>
      <c r="J93" s="12">
        <f t="shared" si="27"/>
        <v>1208910.76</v>
      </c>
      <c r="K93" s="12">
        <f t="shared" si="27"/>
        <v>0</v>
      </c>
    </row>
    <row r="94" spans="1:11" s="1" customFormat="1" ht="12.75" x14ac:dyDescent="0.25">
      <c r="A94" s="10" t="s">
        <v>6</v>
      </c>
      <c r="B94" s="11"/>
      <c r="C94" s="12"/>
      <c r="D94" s="12"/>
      <c r="E94" s="12"/>
      <c r="F94" s="12"/>
      <c r="G94" s="12"/>
      <c r="H94" s="12"/>
      <c r="I94" s="12"/>
      <c r="J94" s="12"/>
      <c r="K94" s="12"/>
    </row>
    <row r="95" spans="1:11" s="1" customFormat="1" ht="15" customHeight="1" x14ac:dyDescent="0.25">
      <c r="A95" s="10" t="s">
        <v>64</v>
      </c>
      <c r="B95" s="11"/>
      <c r="C95" s="12">
        <f>D95+E95</f>
        <v>830015.89</v>
      </c>
      <c r="D95" s="12">
        <v>830015.89</v>
      </c>
      <c r="E95" s="12"/>
      <c r="F95" s="12">
        <f>G95+H95</f>
        <v>830015.89</v>
      </c>
      <c r="G95" s="12">
        <v>830015.89</v>
      </c>
      <c r="H95" s="12"/>
      <c r="I95" s="12">
        <f>J95+K95</f>
        <v>830015.89</v>
      </c>
      <c r="J95" s="12">
        <v>830015.89</v>
      </c>
      <c r="K95" s="12"/>
    </row>
    <row r="96" spans="1:11" s="1" customFormat="1" ht="17.45" customHeight="1" x14ac:dyDescent="0.25">
      <c r="A96" s="10" t="s">
        <v>65</v>
      </c>
      <c r="B96" s="11"/>
      <c r="C96" s="12">
        <f>D96+E96</f>
        <v>0</v>
      </c>
      <c r="D96" s="12"/>
      <c r="E96" s="12"/>
      <c r="F96" s="12">
        <f t="shared" ref="F96:F105" si="28">G96+H96</f>
        <v>0</v>
      </c>
      <c r="G96" s="12"/>
      <c r="H96" s="12"/>
      <c r="I96" s="12">
        <f t="shared" ref="I96:I105" si="29">J96+K96</f>
        <v>0</v>
      </c>
      <c r="J96" s="12"/>
      <c r="K96" s="12"/>
    </row>
    <row r="97" spans="1:11" s="1" customFormat="1" ht="17.45" customHeight="1" x14ac:dyDescent="0.25">
      <c r="A97" s="10" t="s">
        <v>66</v>
      </c>
      <c r="B97" s="11"/>
      <c r="C97" s="12">
        <f>D97+E97</f>
        <v>287284.55</v>
      </c>
      <c r="D97" s="12">
        <v>287284.55</v>
      </c>
      <c r="E97" s="12"/>
      <c r="F97" s="12">
        <f t="shared" si="28"/>
        <v>287284.55</v>
      </c>
      <c r="G97" s="12">
        <v>287284.55</v>
      </c>
      <c r="H97" s="12"/>
      <c r="I97" s="12">
        <f t="shared" si="29"/>
        <v>287284.55</v>
      </c>
      <c r="J97" s="12">
        <v>287284.55</v>
      </c>
      <c r="K97" s="12"/>
    </row>
    <row r="98" spans="1:11" s="1" customFormat="1" ht="17.45" customHeight="1" x14ac:dyDescent="0.25">
      <c r="A98" s="10" t="s">
        <v>67</v>
      </c>
      <c r="B98" s="11"/>
      <c r="C98" s="12">
        <f>D98+E98</f>
        <v>91610.32</v>
      </c>
      <c r="D98" s="12">
        <v>91610.32</v>
      </c>
      <c r="E98" s="12"/>
      <c r="F98" s="12">
        <f t="shared" si="28"/>
        <v>91610.32</v>
      </c>
      <c r="G98" s="12">
        <v>91610.32</v>
      </c>
      <c r="H98" s="12"/>
      <c r="I98" s="12">
        <f t="shared" si="29"/>
        <v>91610.32</v>
      </c>
      <c r="J98" s="12">
        <v>91610.32</v>
      </c>
      <c r="K98" s="12"/>
    </row>
    <row r="99" spans="1:11" s="1" customFormat="1" ht="25.9" customHeight="1" x14ac:dyDescent="0.25">
      <c r="A99" s="10" t="s">
        <v>123</v>
      </c>
      <c r="B99" s="11">
        <v>244</v>
      </c>
      <c r="C99" s="12">
        <f>D99+E99</f>
        <v>0</v>
      </c>
      <c r="D99" s="12"/>
      <c r="E99" s="12"/>
      <c r="F99" s="12">
        <f t="shared" si="28"/>
        <v>0</v>
      </c>
      <c r="G99" s="12"/>
      <c r="H99" s="12"/>
      <c r="I99" s="12">
        <f t="shared" si="29"/>
        <v>0</v>
      </c>
      <c r="J99" s="12"/>
      <c r="K99" s="12"/>
    </row>
    <row r="100" spans="1:11" s="1" customFormat="1" ht="27" customHeight="1" x14ac:dyDescent="0.25">
      <c r="A100" s="10" t="s">
        <v>124</v>
      </c>
      <c r="B100" s="11">
        <v>244</v>
      </c>
      <c r="C100" s="12">
        <f t="shared" ref="C100:C105" si="30">D100+E100</f>
        <v>1973595.23</v>
      </c>
      <c r="D100" s="12">
        <v>1973595.23</v>
      </c>
      <c r="E100" s="12"/>
      <c r="F100" s="12">
        <f t="shared" si="28"/>
        <v>1973595.23</v>
      </c>
      <c r="G100" s="12">
        <v>1973595.23</v>
      </c>
      <c r="H100" s="12"/>
      <c r="I100" s="12">
        <f t="shared" si="29"/>
        <v>1973595.23</v>
      </c>
      <c r="J100" s="12">
        <v>1973595.23</v>
      </c>
      <c r="K100" s="12"/>
    </row>
    <row r="101" spans="1:11" s="1" customFormat="1" ht="26.25" customHeight="1" x14ac:dyDescent="0.25">
      <c r="A101" s="10" t="s">
        <v>125</v>
      </c>
      <c r="B101" s="11">
        <v>244</v>
      </c>
      <c r="C101" s="12">
        <f t="shared" si="30"/>
        <v>1447554</v>
      </c>
      <c r="D101" s="12">
        <v>1447554</v>
      </c>
      <c r="E101" s="12"/>
      <c r="F101" s="12">
        <f t="shared" si="28"/>
        <v>1447554</v>
      </c>
      <c r="G101" s="12">
        <v>1447554</v>
      </c>
      <c r="H101" s="12"/>
      <c r="I101" s="12">
        <f t="shared" si="29"/>
        <v>1447554</v>
      </c>
      <c r="J101" s="12">
        <v>1447554</v>
      </c>
      <c r="K101" s="12"/>
    </row>
    <row r="102" spans="1:11" s="1" customFormat="1" ht="25.15" customHeight="1" x14ac:dyDescent="0.25">
      <c r="A102" s="10" t="s">
        <v>128</v>
      </c>
      <c r="B102" s="11">
        <v>244</v>
      </c>
      <c r="C102" s="12">
        <f t="shared" si="30"/>
        <v>500000</v>
      </c>
      <c r="D102" s="12">
        <v>500000</v>
      </c>
      <c r="E102" s="12"/>
      <c r="F102" s="12">
        <f t="shared" si="28"/>
        <v>500000</v>
      </c>
      <c r="G102" s="12">
        <v>500000</v>
      </c>
      <c r="H102" s="12"/>
      <c r="I102" s="12">
        <f t="shared" si="29"/>
        <v>500000</v>
      </c>
      <c r="J102" s="12">
        <v>500000</v>
      </c>
      <c r="K102" s="12"/>
    </row>
    <row r="103" spans="1:11" s="1" customFormat="1" ht="42.75" customHeight="1" x14ac:dyDescent="0.25">
      <c r="A103" s="10" t="s">
        <v>135</v>
      </c>
      <c r="B103" s="11">
        <v>244</v>
      </c>
      <c r="C103" s="12">
        <f t="shared" si="30"/>
        <v>0</v>
      </c>
      <c r="D103" s="12"/>
      <c r="E103" s="12"/>
      <c r="F103" s="12">
        <f t="shared" si="28"/>
        <v>0</v>
      </c>
      <c r="G103" s="12"/>
      <c r="H103" s="12"/>
      <c r="I103" s="12">
        <f t="shared" si="29"/>
        <v>0</v>
      </c>
      <c r="J103" s="12"/>
      <c r="K103" s="12"/>
    </row>
    <row r="104" spans="1:11" s="1" customFormat="1" ht="36.75" customHeight="1" x14ac:dyDescent="0.25">
      <c r="A104" s="10" t="s">
        <v>134</v>
      </c>
      <c r="B104" s="11">
        <v>244</v>
      </c>
      <c r="C104" s="12">
        <f t="shared" si="30"/>
        <v>620000</v>
      </c>
      <c r="D104" s="12">
        <v>620000</v>
      </c>
      <c r="E104" s="12"/>
      <c r="F104" s="12">
        <f t="shared" si="28"/>
        <v>620000</v>
      </c>
      <c r="G104" s="12">
        <v>620000</v>
      </c>
      <c r="H104" s="12"/>
      <c r="I104" s="12">
        <f t="shared" si="29"/>
        <v>620000</v>
      </c>
      <c r="J104" s="12">
        <v>620000</v>
      </c>
      <c r="K104" s="12"/>
    </row>
    <row r="105" spans="1:11" s="1" customFormat="1" ht="25.15" customHeight="1" x14ac:dyDescent="0.25">
      <c r="A105" s="10" t="s">
        <v>160</v>
      </c>
      <c r="B105" s="11">
        <v>244</v>
      </c>
      <c r="C105" s="12">
        <f t="shared" si="30"/>
        <v>0</v>
      </c>
      <c r="D105" s="12"/>
      <c r="E105" s="12"/>
      <c r="F105" s="12">
        <f t="shared" si="28"/>
        <v>0</v>
      </c>
      <c r="G105" s="12"/>
      <c r="H105" s="12"/>
      <c r="I105" s="12">
        <f t="shared" si="29"/>
        <v>0</v>
      </c>
      <c r="J105" s="12"/>
      <c r="K105" s="12"/>
    </row>
    <row r="106" spans="1:11" s="1" customFormat="1" ht="36.75" customHeight="1" x14ac:dyDescent="0.25">
      <c r="A106" s="41" t="s">
        <v>126</v>
      </c>
      <c r="B106" s="11">
        <v>320</v>
      </c>
      <c r="C106" s="12">
        <f>C108+C109</f>
        <v>0</v>
      </c>
      <c r="D106" s="12">
        <f t="shared" ref="D106:K106" si="31">D108+D109</f>
        <v>0</v>
      </c>
      <c r="E106" s="12">
        <f t="shared" si="31"/>
        <v>0</v>
      </c>
      <c r="F106" s="12">
        <f t="shared" si="31"/>
        <v>0</v>
      </c>
      <c r="G106" s="12">
        <f t="shared" si="31"/>
        <v>0</v>
      </c>
      <c r="H106" s="12">
        <f t="shared" si="31"/>
        <v>0</v>
      </c>
      <c r="I106" s="12">
        <f t="shared" si="31"/>
        <v>0</v>
      </c>
      <c r="J106" s="12">
        <f t="shared" si="31"/>
        <v>0</v>
      </c>
      <c r="K106" s="12">
        <f t="shared" si="31"/>
        <v>0</v>
      </c>
    </row>
    <row r="107" spans="1:11" s="1" customFormat="1" ht="12.75" x14ac:dyDescent="0.25">
      <c r="A107" s="10" t="s">
        <v>4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s="1" customFormat="1" ht="21.75" customHeight="1" x14ac:dyDescent="0.25">
      <c r="A108" s="10" t="s">
        <v>68</v>
      </c>
      <c r="B108" s="11">
        <v>321</v>
      </c>
      <c r="C108" s="12">
        <f>D108+E108</f>
        <v>0</v>
      </c>
      <c r="D108" s="12"/>
      <c r="E108" s="12"/>
      <c r="F108" s="12">
        <f>G108+H108</f>
        <v>0</v>
      </c>
      <c r="G108" s="12"/>
      <c r="H108" s="12"/>
      <c r="I108" s="12">
        <f>J108+K108</f>
        <v>0</v>
      </c>
      <c r="J108" s="12"/>
      <c r="K108" s="12"/>
    </row>
    <row r="109" spans="1:11" s="1" customFormat="1" ht="19.5" customHeight="1" x14ac:dyDescent="0.25">
      <c r="A109" s="10" t="s">
        <v>129</v>
      </c>
      <c r="B109" s="11">
        <v>321</v>
      </c>
      <c r="C109" s="12">
        <f>D109+E109</f>
        <v>0</v>
      </c>
      <c r="D109" s="12"/>
      <c r="E109" s="12"/>
      <c r="F109" s="12">
        <f>G109+H109</f>
        <v>0</v>
      </c>
      <c r="G109" s="12"/>
      <c r="H109" s="12"/>
      <c r="I109" s="12">
        <f>J109+K109</f>
        <v>0</v>
      </c>
      <c r="J109" s="12"/>
      <c r="K109" s="12"/>
    </row>
    <row r="110" spans="1:11" s="1" customFormat="1" ht="18" customHeight="1" x14ac:dyDescent="0.25">
      <c r="A110" s="41" t="s">
        <v>133</v>
      </c>
      <c r="B110" s="11">
        <v>850</v>
      </c>
      <c r="C110" s="12">
        <f>C112+C116+C117</f>
        <v>608657</v>
      </c>
      <c r="D110" s="12">
        <f t="shared" ref="D110:K110" si="32">D112+D116+D117</f>
        <v>608657</v>
      </c>
      <c r="E110" s="12">
        <f t="shared" si="32"/>
        <v>0</v>
      </c>
      <c r="F110" s="12">
        <f t="shared" si="32"/>
        <v>608657</v>
      </c>
      <c r="G110" s="12">
        <f t="shared" si="32"/>
        <v>608657</v>
      </c>
      <c r="H110" s="12">
        <f t="shared" si="32"/>
        <v>0</v>
      </c>
      <c r="I110" s="12">
        <f t="shared" si="32"/>
        <v>608657</v>
      </c>
      <c r="J110" s="12">
        <f t="shared" si="32"/>
        <v>608657</v>
      </c>
      <c r="K110" s="12">
        <f t="shared" si="32"/>
        <v>0</v>
      </c>
    </row>
    <row r="111" spans="1:11" s="1" customFormat="1" ht="18" customHeight="1" x14ac:dyDescent="0.25">
      <c r="A111" s="10" t="s">
        <v>4</v>
      </c>
      <c r="B111" s="11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s="1" customFormat="1" ht="24.75" customHeight="1" x14ac:dyDescent="0.25">
      <c r="A112" s="10" t="s">
        <v>141</v>
      </c>
      <c r="B112" s="11">
        <v>851</v>
      </c>
      <c r="C112" s="12">
        <f>C114+C115</f>
        <v>601057</v>
      </c>
      <c r="D112" s="12">
        <f t="shared" ref="D112:K112" si="33">D114+D115</f>
        <v>601057</v>
      </c>
      <c r="E112" s="12">
        <f t="shared" si="33"/>
        <v>0</v>
      </c>
      <c r="F112" s="12">
        <f t="shared" si="33"/>
        <v>601057</v>
      </c>
      <c r="G112" s="12">
        <f t="shared" si="33"/>
        <v>601057</v>
      </c>
      <c r="H112" s="12">
        <f t="shared" si="33"/>
        <v>0</v>
      </c>
      <c r="I112" s="12">
        <f t="shared" si="33"/>
        <v>601057</v>
      </c>
      <c r="J112" s="12">
        <f t="shared" si="33"/>
        <v>601057</v>
      </c>
      <c r="K112" s="12">
        <f t="shared" si="33"/>
        <v>0</v>
      </c>
    </row>
    <row r="113" spans="1:11" s="1" customFormat="1" ht="16.5" customHeight="1" x14ac:dyDescent="0.25">
      <c r="A113" s="10" t="s">
        <v>4</v>
      </c>
      <c r="B113" s="11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s="1" customFormat="1" ht="15" customHeight="1" x14ac:dyDescent="0.25">
      <c r="A114" s="10" t="s">
        <v>142</v>
      </c>
      <c r="B114" s="11"/>
      <c r="C114" s="12">
        <f>D114+E114</f>
        <v>601057</v>
      </c>
      <c r="D114" s="12">
        <v>601057</v>
      </c>
      <c r="E114" s="12"/>
      <c r="F114" s="12">
        <f>G114+H114</f>
        <v>601057</v>
      </c>
      <c r="G114" s="12">
        <v>601057</v>
      </c>
      <c r="H114" s="12"/>
      <c r="I114" s="12">
        <f>J114+K114</f>
        <v>601057</v>
      </c>
      <c r="J114" s="12">
        <v>601057</v>
      </c>
      <c r="K114" s="12"/>
    </row>
    <row r="115" spans="1:11" s="1" customFormat="1" ht="14.25" customHeight="1" x14ac:dyDescent="0.25">
      <c r="A115" s="10" t="s">
        <v>143</v>
      </c>
      <c r="B115" s="11"/>
      <c r="C115" s="12">
        <f>D115+E115</f>
        <v>0</v>
      </c>
      <c r="D115" s="12"/>
      <c r="E115" s="12"/>
      <c r="F115" s="12">
        <f>G115+H115</f>
        <v>0</v>
      </c>
      <c r="G115" s="12"/>
      <c r="H115" s="12"/>
      <c r="I115" s="12">
        <f>J115+K115</f>
        <v>0</v>
      </c>
      <c r="J115" s="12"/>
      <c r="K115" s="12"/>
    </row>
    <row r="116" spans="1:11" s="1" customFormat="1" ht="18" customHeight="1" x14ac:dyDescent="0.25">
      <c r="A116" s="10" t="s">
        <v>161</v>
      </c>
      <c r="B116" s="11">
        <v>852</v>
      </c>
      <c r="C116" s="12">
        <f>D116+E116</f>
        <v>7600</v>
      </c>
      <c r="D116" s="12">
        <v>7600</v>
      </c>
      <c r="E116" s="12"/>
      <c r="F116" s="12">
        <f>G116+H116</f>
        <v>7600</v>
      </c>
      <c r="G116" s="12">
        <v>7600</v>
      </c>
      <c r="H116" s="12"/>
      <c r="I116" s="12">
        <f>J116+K116</f>
        <v>7600</v>
      </c>
      <c r="J116" s="12">
        <v>7600</v>
      </c>
      <c r="K116" s="12"/>
    </row>
    <row r="117" spans="1:11" s="1" customFormat="1" ht="17.25" customHeight="1" x14ac:dyDescent="0.25">
      <c r="A117" s="10" t="s">
        <v>132</v>
      </c>
      <c r="B117" s="11">
        <v>853</v>
      </c>
      <c r="C117" s="12">
        <f>D117+E117</f>
        <v>0</v>
      </c>
      <c r="D117" s="12"/>
      <c r="E117" s="12"/>
      <c r="F117" s="12">
        <f>G117+H117</f>
        <v>0</v>
      </c>
      <c r="G117" s="12"/>
      <c r="H117" s="12"/>
      <c r="I117" s="12">
        <f>J117+K117</f>
        <v>0</v>
      </c>
      <c r="J117" s="12"/>
      <c r="K117" s="12"/>
    </row>
    <row r="118" spans="1:11" s="1" customFormat="1" ht="39" customHeight="1" x14ac:dyDescent="0.25">
      <c r="A118" s="39" t="s">
        <v>137</v>
      </c>
      <c r="B118" s="34" t="s">
        <v>83</v>
      </c>
      <c r="C118" s="27">
        <f>C120+C126+C143+C147</f>
        <v>1289355</v>
      </c>
      <c r="D118" s="27">
        <f t="shared" ref="D118:K118" si="34">D120+D126+D143+D147</f>
        <v>1289355</v>
      </c>
      <c r="E118" s="27">
        <f t="shared" si="34"/>
        <v>0</v>
      </c>
      <c r="F118" s="27">
        <f t="shared" si="34"/>
        <v>0</v>
      </c>
      <c r="G118" s="27">
        <f t="shared" si="34"/>
        <v>0</v>
      </c>
      <c r="H118" s="27">
        <f t="shared" si="34"/>
        <v>0</v>
      </c>
      <c r="I118" s="27">
        <f t="shared" si="34"/>
        <v>0</v>
      </c>
      <c r="J118" s="27">
        <f t="shared" si="34"/>
        <v>0</v>
      </c>
      <c r="K118" s="27">
        <f t="shared" si="34"/>
        <v>0</v>
      </c>
    </row>
    <row r="119" spans="1:11" s="1" customFormat="1" ht="13.9" customHeight="1" x14ac:dyDescent="0.25">
      <c r="A119" s="10" t="s">
        <v>6</v>
      </c>
      <c r="B119" s="11" t="s">
        <v>50</v>
      </c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s="1" customFormat="1" ht="13.9" customHeight="1" x14ac:dyDescent="0.25">
      <c r="A120" s="41" t="s">
        <v>136</v>
      </c>
      <c r="B120" s="11">
        <v>110</v>
      </c>
      <c r="C120" s="12">
        <f>C122+C123+C124+C125</f>
        <v>1289355</v>
      </c>
      <c r="D120" s="12">
        <f>D122+D123+D124+D125</f>
        <v>1289355</v>
      </c>
      <c r="E120" s="12"/>
      <c r="F120" s="12"/>
      <c r="G120" s="12"/>
      <c r="H120" s="12"/>
      <c r="I120" s="12"/>
      <c r="J120" s="12"/>
      <c r="K120" s="12"/>
    </row>
    <row r="121" spans="1:11" s="1" customFormat="1" ht="13.9" customHeight="1" x14ac:dyDescent="0.25">
      <c r="A121" s="10" t="s">
        <v>6</v>
      </c>
      <c r="B121" s="11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s="1" customFormat="1" ht="22.5" customHeight="1" x14ac:dyDescent="0.25">
      <c r="A122" s="10" t="s">
        <v>116</v>
      </c>
      <c r="B122" s="11">
        <v>111</v>
      </c>
      <c r="C122" s="12">
        <f>D122+E122</f>
        <v>990288</v>
      </c>
      <c r="D122" s="12">
        <v>990288</v>
      </c>
      <c r="E122" s="12"/>
      <c r="F122" s="12">
        <f>G122+H122</f>
        <v>0</v>
      </c>
      <c r="G122" s="12"/>
      <c r="H122" s="12"/>
      <c r="I122" s="12">
        <f>J122+K122</f>
        <v>0</v>
      </c>
      <c r="J122" s="12"/>
      <c r="K122" s="12"/>
    </row>
    <row r="123" spans="1:11" s="1" customFormat="1" ht="33.75" customHeight="1" x14ac:dyDescent="0.25">
      <c r="A123" s="10" t="s">
        <v>117</v>
      </c>
      <c r="B123" s="11">
        <v>112</v>
      </c>
      <c r="C123" s="12">
        <f>D123+E123</f>
        <v>0</v>
      </c>
      <c r="D123" s="12"/>
      <c r="E123" s="12"/>
      <c r="F123" s="12">
        <f>G123+H123</f>
        <v>0</v>
      </c>
      <c r="G123" s="12"/>
      <c r="H123" s="12"/>
      <c r="I123" s="12">
        <f>J123+K123</f>
        <v>0</v>
      </c>
      <c r="J123" s="12"/>
      <c r="K123" s="12"/>
    </row>
    <row r="124" spans="1:11" s="1" customFormat="1" ht="35.25" customHeight="1" x14ac:dyDescent="0.25">
      <c r="A124" s="10" t="s">
        <v>118</v>
      </c>
      <c r="B124" s="11">
        <v>119</v>
      </c>
      <c r="C124" s="12">
        <f>D124+E124</f>
        <v>0</v>
      </c>
      <c r="D124" s="12"/>
      <c r="E124" s="12"/>
      <c r="F124" s="12">
        <f>G124+H124</f>
        <v>0</v>
      </c>
      <c r="G124" s="12"/>
      <c r="H124" s="12"/>
      <c r="I124" s="12">
        <f>J124+K124</f>
        <v>0</v>
      </c>
      <c r="J124" s="12"/>
      <c r="K124" s="12"/>
    </row>
    <row r="125" spans="1:11" s="1" customFormat="1" ht="32.25" customHeight="1" x14ac:dyDescent="0.25">
      <c r="A125" s="10" t="s">
        <v>119</v>
      </c>
      <c r="B125" s="11">
        <v>119</v>
      </c>
      <c r="C125" s="12">
        <f>D125+E125</f>
        <v>299067</v>
      </c>
      <c r="D125" s="12">
        <v>299067</v>
      </c>
      <c r="E125" s="12"/>
      <c r="F125" s="12">
        <f>G125+H125</f>
        <v>0</v>
      </c>
      <c r="G125" s="12"/>
      <c r="H125" s="12"/>
      <c r="I125" s="12">
        <f>J125+K125</f>
        <v>0</v>
      </c>
      <c r="J125" s="12"/>
      <c r="K125" s="12"/>
    </row>
    <row r="126" spans="1:11" s="1" customFormat="1" ht="39.75" customHeight="1" x14ac:dyDescent="0.25">
      <c r="A126" s="41" t="s">
        <v>127</v>
      </c>
      <c r="B126" s="11">
        <v>240</v>
      </c>
      <c r="C126" s="12">
        <f>C128+C129+C130+C136+C137+C138+C139+C140+C141+C142</f>
        <v>0</v>
      </c>
      <c r="D126" s="12"/>
      <c r="E126" s="12"/>
      <c r="F126" s="12"/>
      <c r="G126" s="12"/>
      <c r="H126" s="12"/>
      <c r="I126" s="12"/>
      <c r="J126" s="12"/>
      <c r="K126" s="12"/>
    </row>
    <row r="127" spans="1:11" s="1" customFormat="1" ht="12.75" x14ac:dyDescent="0.25">
      <c r="A127" s="10" t="s">
        <v>4</v>
      </c>
      <c r="B127" s="11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s="1" customFormat="1" ht="24.75" customHeight="1" x14ac:dyDescent="0.25">
      <c r="A128" s="10" t="s">
        <v>120</v>
      </c>
      <c r="B128" s="11">
        <v>244</v>
      </c>
      <c r="C128" s="12">
        <f>D128+E128</f>
        <v>0</v>
      </c>
      <c r="D128" s="12"/>
      <c r="E128" s="12"/>
      <c r="F128" s="12">
        <f>G128+H128</f>
        <v>0</v>
      </c>
      <c r="G128" s="12"/>
      <c r="H128" s="12"/>
      <c r="I128" s="12">
        <f>J128+K128</f>
        <v>0</v>
      </c>
      <c r="J128" s="12"/>
      <c r="K128" s="12"/>
    </row>
    <row r="129" spans="1:11" s="1" customFormat="1" ht="26.25" customHeight="1" x14ac:dyDescent="0.25">
      <c r="A129" s="10" t="s">
        <v>121</v>
      </c>
      <c r="B129" s="11">
        <v>244</v>
      </c>
      <c r="C129" s="12">
        <f>D129+E129</f>
        <v>0</v>
      </c>
      <c r="D129" s="12"/>
      <c r="E129" s="12"/>
      <c r="F129" s="12">
        <f>G129+H129</f>
        <v>0</v>
      </c>
      <c r="G129" s="12"/>
      <c r="H129" s="12"/>
      <c r="I129" s="12">
        <f>J129+K129</f>
        <v>0</v>
      </c>
      <c r="J129" s="12"/>
      <c r="K129" s="12"/>
    </row>
    <row r="130" spans="1:11" s="1" customFormat="1" ht="24" customHeight="1" x14ac:dyDescent="0.25">
      <c r="A130" s="10" t="s">
        <v>122</v>
      </c>
      <c r="B130" s="11">
        <v>244</v>
      </c>
      <c r="C130" s="12">
        <f>C132+C133+C134+C135</f>
        <v>0</v>
      </c>
      <c r="D130" s="12">
        <f t="shared" ref="D130:K130" si="35">D132+D133+D134+D135</f>
        <v>0</v>
      </c>
      <c r="E130" s="12">
        <f t="shared" si="35"/>
        <v>0</v>
      </c>
      <c r="F130" s="12">
        <f t="shared" si="35"/>
        <v>0</v>
      </c>
      <c r="G130" s="12">
        <f t="shared" si="35"/>
        <v>0</v>
      </c>
      <c r="H130" s="12">
        <f t="shared" si="35"/>
        <v>0</v>
      </c>
      <c r="I130" s="12">
        <f t="shared" si="35"/>
        <v>0</v>
      </c>
      <c r="J130" s="12">
        <f t="shared" si="35"/>
        <v>0</v>
      </c>
      <c r="K130" s="12">
        <f t="shared" si="35"/>
        <v>0</v>
      </c>
    </row>
    <row r="131" spans="1:11" s="1" customFormat="1" ht="12.75" x14ac:dyDescent="0.25">
      <c r="A131" s="10" t="s">
        <v>6</v>
      </c>
      <c r="B131" s="11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s="1" customFormat="1" ht="15" customHeight="1" x14ac:dyDescent="0.25">
      <c r="A132" s="10" t="s">
        <v>64</v>
      </c>
      <c r="B132" s="11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s="1" customFormat="1" ht="17.45" customHeight="1" x14ac:dyDescent="0.25">
      <c r="A133" s="10" t="s">
        <v>65</v>
      </c>
      <c r="B133" s="11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s="1" customFormat="1" ht="11.25" customHeight="1" x14ac:dyDescent="0.25">
      <c r="A134" s="10" t="s">
        <v>66</v>
      </c>
      <c r="B134" s="11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s="1" customFormat="1" ht="17.45" customHeight="1" x14ac:dyDescent="0.25">
      <c r="A135" s="10" t="s">
        <v>67</v>
      </c>
      <c r="B135" s="11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s="1" customFormat="1" ht="25.9" customHeight="1" x14ac:dyDescent="0.25">
      <c r="A136" s="10" t="s">
        <v>123</v>
      </c>
      <c r="B136" s="11">
        <v>244</v>
      </c>
      <c r="C136" s="12">
        <f>D136+E136</f>
        <v>0</v>
      </c>
      <c r="D136" s="12"/>
      <c r="E136" s="12"/>
      <c r="F136" s="12">
        <f>G136+H136</f>
        <v>0</v>
      </c>
      <c r="G136" s="12"/>
      <c r="H136" s="12"/>
      <c r="I136" s="12">
        <f>J136+K136</f>
        <v>0</v>
      </c>
      <c r="J136" s="12"/>
      <c r="K136" s="12"/>
    </row>
    <row r="137" spans="1:11" s="1" customFormat="1" ht="27" customHeight="1" x14ac:dyDescent="0.25">
      <c r="A137" s="10" t="s">
        <v>124</v>
      </c>
      <c r="B137" s="11">
        <v>244</v>
      </c>
      <c r="C137" s="12">
        <f t="shared" ref="C137:C142" si="36">D137+E137</f>
        <v>0</v>
      </c>
      <c r="D137" s="12"/>
      <c r="E137" s="12"/>
      <c r="F137" s="12">
        <f t="shared" ref="F137:F142" si="37">G137+H137</f>
        <v>0</v>
      </c>
      <c r="G137" s="12"/>
      <c r="H137" s="12"/>
      <c r="I137" s="12">
        <f t="shared" ref="I137:I142" si="38">J137+K137</f>
        <v>0</v>
      </c>
      <c r="J137" s="12"/>
      <c r="K137" s="12"/>
    </row>
    <row r="138" spans="1:11" s="1" customFormat="1" ht="26.25" customHeight="1" x14ac:dyDescent="0.25">
      <c r="A138" s="10" t="s">
        <v>125</v>
      </c>
      <c r="B138" s="11">
        <v>244</v>
      </c>
      <c r="C138" s="12">
        <f t="shared" si="36"/>
        <v>0</v>
      </c>
      <c r="D138" s="12"/>
      <c r="E138" s="12"/>
      <c r="F138" s="12">
        <f t="shared" si="37"/>
        <v>0</v>
      </c>
      <c r="G138" s="12"/>
      <c r="H138" s="12"/>
      <c r="I138" s="12">
        <f t="shared" si="38"/>
        <v>0</v>
      </c>
      <c r="J138" s="12"/>
      <c r="K138" s="12"/>
    </row>
    <row r="139" spans="1:11" s="1" customFormat="1" ht="25.15" customHeight="1" x14ac:dyDescent="0.25">
      <c r="A139" s="10" t="s">
        <v>128</v>
      </c>
      <c r="B139" s="11">
        <v>244</v>
      </c>
      <c r="C139" s="12">
        <f t="shared" si="36"/>
        <v>0</v>
      </c>
      <c r="D139" s="12"/>
      <c r="E139" s="12"/>
      <c r="F139" s="12">
        <f t="shared" si="37"/>
        <v>0</v>
      </c>
      <c r="G139" s="12"/>
      <c r="H139" s="12"/>
      <c r="I139" s="12">
        <f t="shared" si="38"/>
        <v>0</v>
      </c>
      <c r="J139" s="12"/>
      <c r="K139" s="12"/>
    </row>
    <row r="140" spans="1:11" s="1" customFormat="1" ht="32.25" customHeight="1" x14ac:dyDescent="0.25">
      <c r="A140" s="10" t="s">
        <v>135</v>
      </c>
      <c r="B140" s="11">
        <v>244</v>
      </c>
      <c r="C140" s="12">
        <f t="shared" si="36"/>
        <v>0</v>
      </c>
      <c r="D140" s="12"/>
      <c r="E140" s="12"/>
      <c r="F140" s="12">
        <f t="shared" si="37"/>
        <v>0</v>
      </c>
      <c r="G140" s="12"/>
      <c r="H140" s="12"/>
      <c r="I140" s="12">
        <f t="shared" si="38"/>
        <v>0</v>
      </c>
      <c r="J140" s="12"/>
      <c r="K140" s="12"/>
    </row>
    <row r="141" spans="1:11" s="1" customFormat="1" ht="33.75" customHeight="1" x14ac:dyDescent="0.25">
      <c r="A141" s="10" t="s">
        <v>134</v>
      </c>
      <c r="B141" s="11">
        <v>244</v>
      </c>
      <c r="C141" s="12">
        <f t="shared" si="36"/>
        <v>0</v>
      </c>
      <c r="D141" s="12"/>
      <c r="E141" s="12"/>
      <c r="F141" s="12">
        <f t="shared" si="37"/>
        <v>0</v>
      </c>
      <c r="G141" s="12"/>
      <c r="H141" s="12"/>
      <c r="I141" s="12">
        <f t="shared" si="38"/>
        <v>0</v>
      </c>
      <c r="J141" s="12"/>
      <c r="K141" s="12"/>
    </row>
    <row r="142" spans="1:11" s="1" customFormat="1" ht="25.15" customHeight="1" x14ac:dyDescent="0.25">
      <c r="A142" s="10" t="s">
        <v>160</v>
      </c>
      <c r="B142" s="11">
        <v>244</v>
      </c>
      <c r="C142" s="12">
        <f t="shared" si="36"/>
        <v>0</v>
      </c>
      <c r="D142" s="12"/>
      <c r="E142" s="12"/>
      <c r="F142" s="12">
        <f t="shared" si="37"/>
        <v>0</v>
      </c>
      <c r="G142" s="12"/>
      <c r="H142" s="12"/>
      <c r="I142" s="12">
        <f t="shared" si="38"/>
        <v>0</v>
      </c>
      <c r="J142" s="12"/>
      <c r="K142" s="12"/>
    </row>
    <row r="143" spans="1:11" s="1" customFormat="1" ht="36.75" customHeight="1" x14ac:dyDescent="0.25">
      <c r="A143" s="41" t="s">
        <v>126</v>
      </c>
      <c r="B143" s="11">
        <v>320</v>
      </c>
      <c r="C143" s="12">
        <f>C145+C146</f>
        <v>0</v>
      </c>
      <c r="D143" s="12">
        <f t="shared" ref="D143:K143" si="39">D145+D146</f>
        <v>0</v>
      </c>
      <c r="E143" s="12">
        <f t="shared" si="39"/>
        <v>0</v>
      </c>
      <c r="F143" s="12">
        <f t="shared" si="39"/>
        <v>0</v>
      </c>
      <c r="G143" s="12">
        <f t="shared" si="39"/>
        <v>0</v>
      </c>
      <c r="H143" s="12">
        <f t="shared" si="39"/>
        <v>0</v>
      </c>
      <c r="I143" s="12">
        <f t="shared" si="39"/>
        <v>0</v>
      </c>
      <c r="J143" s="12">
        <f t="shared" si="39"/>
        <v>0</v>
      </c>
      <c r="K143" s="12">
        <f t="shared" si="39"/>
        <v>0</v>
      </c>
    </row>
    <row r="144" spans="1:11" s="1" customFormat="1" ht="12.75" x14ac:dyDescent="0.25">
      <c r="A144" s="10" t="s">
        <v>4</v>
      </c>
      <c r="B144" s="11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s="1" customFormat="1" ht="21.75" customHeight="1" x14ac:dyDescent="0.25">
      <c r="A145" s="10" t="s">
        <v>68</v>
      </c>
      <c r="B145" s="11">
        <v>321</v>
      </c>
      <c r="C145" s="12">
        <f>D145+E145</f>
        <v>0</v>
      </c>
      <c r="D145" s="12"/>
      <c r="E145" s="12"/>
      <c r="F145" s="12">
        <f>G145+H145</f>
        <v>0</v>
      </c>
      <c r="G145" s="12"/>
      <c r="H145" s="12"/>
      <c r="I145" s="12">
        <f>J145+K145</f>
        <v>0</v>
      </c>
      <c r="J145" s="12"/>
      <c r="K145" s="12"/>
    </row>
    <row r="146" spans="1:11" s="1" customFormat="1" ht="19.5" customHeight="1" x14ac:dyDescent="0.25">
      <c r="A146" s="10" t="s">
        <v>129</v>
      </c>
      <c r="B146" s="11">
        <v>321</v>
      </c>
      <c r="C146" s="12">
        <f>D146+E146</f>
        <v>0</v>
      </c>
      <c r="D146" s="12"/>
      <c r="E146" s="12"/>
      <c r="F146" s="12">
        <f>G146+H146</f>
        <v>0</v>
      </c>
      <c r="G146" s="12"/>
      <c r="H146" s="12"/>
      <c r="I146" s="12">
        <f>J146+K146</f>
        <v>0</v>
      </c>
      <c r="J146" s="12"/>
      <c r="K146" s="12"/>
    </row>
    <row r="147" spans="1:11" s="1" customFormat="1" ht="18" customHeight="1" x14ac:dyDescent="0.25">
      <c r="A147" s="41" t="s">
        <v>133</v>
      </c>
      <c r="B147" s="11">
        <v>850</v>
      </c>
      <c r="C147" s="12">
        <f>C149+C153+C154</f>
        <v>0</v>
      </c>
      <c r="D147" s="12">
        <f t="shared" ref="D147:K147" si="40">D149+D153+D154</f>
        <v>0</v>
      </c>
      <c r="E147" s="12">
        <f t="shared" si="40"/>
        <v>0</v>
      </c>
      <c r="F147" s="12">
        <f t="shared" si="40"/>
        <v>0</v>
      </c>
      <c r="G147" s="12">
        <f t="shared" si="40"/>
        <v>0</v>
      </c>
      <c r="H147" s="12">
        <f t="shared" si="40"/>
        <v>0</v>
      </c>
      <c r="I147" s="12">
        <f t="shared" si="40"/>
        <v>0</v>
      </c>
      <c r="J147" s="12">
        <f t="shared" si="40"/>
        <v>0</v>
      </c>
      <c r="K147" s="12">
        <f t="shared" si="40"/>
        <v>0</v>
      </c>
    </row>
    <row r="148" spans="1:11" s="1" customFormat="1" ht="18" customHeight="1" x14ac:dyDescent="0.25">
      <c r="A148" s="10" t="s">
        <v>4</v>
      </c>
      <c r="B148" s="11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s="1" customFormat="1" ht="24.75" customHeight="1" x14ac:dyDescent="0.25">
      <c r="A149" s="10" t="s">
        <v>131</v>
      </c>
      <c r="B149" s="11">
        <v>851</v>
      </c>
      <c r="C149" s="12">
        <f>C151+C152</f>
        <v>0</v>
      </c>
      <c r="D149" s="12">
        <f t="shared" ref="D149:K149" si="41">D151+D152</f>
        <v>0</v>
      </c>
      <c r="E149" s="12">
        <f t="shared" si="41"/>
        <v>0</v>
      </c>
      <c r="F149" s="12">
        <f t="shared" si="41"/>
        <v>0</v>
      </c>
      <c r="G149" s="12">
        <f t="shared" si="41"/>
        <v>0</v>
      </c>
      <c r="H149" s="12">
        <f t="shared" si="41"/>
        <v>0</v>
      </c>
      <c r="I149" s="12">
        <f t="shared" si="41"/>
        <v>0</v>
      </c>
      <c r="J149" s="12">
        <f t="shared" si="41"/>
        <v>0</v>
      </c>
      <c r="K149" s="12">
        <f t="shared" si="41"/>
        <v>0</v>
      </c>
    </row>
    <row r="150" spans="1:11" s="1" customFormat="1" ht="17.25" customHeight="1" x14ac:dyDescent="0.25">
      <c r="A150" s="10" t="s">
        <v>4</v>
      </c>
      <c r="B150" s="11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s="1" customFormat="1" ht="15" customHeight="1" x14ac:dyDescent="0.25">
      <c r="A151" s="10" t="s">
        <v>142</v>
      </c>
      <c r="B151" s="11"/>
      <c r="C151" s="12">
        <f>D151+E151</f>
        <v>0</v>
      </c>
      <c r="D151" s="12"/>
      <c r="E151" s="12"/>
      <c r="F151" s="12">
        <f>G151+H151</f>
        <v>0</v>
      </c>
      <c r="G151" s="12"/>
      <c r="H151" s="12"/>
      <c r="I151" s="12">
        <f>J151+K151</f>
        <v>0</v>
      </c>
      <c r="J151" s="12"/>
      <c r="K151" s="12"/>
    </row>
    <row r="152" spans="1:11" s="1" customFormat="1" ht="15.75" customHeight="1" x14ac:dyDescent="0.25">
      <c r="A152" s="10" t="s">
        <v>143</v>
      </c>
      <c r="B152" s="11"/>
      <c r="C152" s="12">
        <f>D152+E152</f>
        <v>0</v>
      </c>
      <c r="D152" s="12"/>
      <c r="E152" s="12"/>
      <c r="F152" s="12">
        <f>G152+H152</f>
        <v>0</v>
      </c>
      <c r="G152" s="12"/>
      <c r="H152" s="12"/>
      <c r="I152" s="12">
        <f>J152+K152</f>
        <v>0</v>
      </c>
      <c r="J152" s="12"/>
      <c r="K152" s="12"/>
    </row>
    <row r="153" spans="1:11" s="1" customFormat="1" ht="13.5" customHeight="1" x14ac:dyDescent="0.25">
      <c r="A153" s="10" t="s">
        <v>130</v>
      </c>
      <c r="B153" s="11">
        <v>852</v>
      </c>
      <c r="C153" s="12">
        <f>D153+E153</f>
        <v>0</v>
      </c>
      <c r="D153" s="12"/>
      <c r="E153" s="12"/>
      <c r="F153" s="12">
        <f>G153+H153</f>
        <v>0</v>
      </c>
      <c r="G153" s="12"/>
      <c r="H153" s="12"/>
      <c r="I153" s="12">
        <f>J153+K153</f>
        <v>0</v>
      </c>
      <c r="J153" s="12"/>
      <c r="K153" s="12"/>
    </row>
    <row r="154" spans="1:11" s="1" customFormat="1" ht="11.25" customHeight="1" x14ac:dyDescent="0.25">
      <c r="A154" s="10" t="s">
        <v>132</v>
      </c>
      <c r="B154" s="11">
        <v>853</v>
      </c>
      <c r="C154" s="12">
        <f>D154+E154</f>
        <v>0</v>
      </c>
      <c r="D154" s="12"/>
      <c r="E154" s="12"/>
      <c r="F154" s="12">
        <f>G154+H154</f>
        <v>0</v>
      </c>
      <c r="G154" s="12"/>
      <c r="H154" s="12"/>
      <c r="I154" s="12">
        <f>J154+K154</f>
        <v>0</v>
      </c>
      <c r="J154" s="12"/>
      <c r="K154" s="12"/>
    </row>
    <row r="155" spans="1:11" s="1" customFormat="1" ht="31.5" customHeight="1" x14ac:dyDescent="0.25">
      <c r="A155" s="39" t="s">
        <v>139</v>
      </c>
      <c r="B155" s="34" t="s">
        <v>83</v>
      </c>
      <c r="C155" s="27">
        <f>C157</f>
        <v>0</v>
      </c>
      <c r="D155" s="27">
        <f t="shared" ref="D155:K155" si="42">D157</f>
        <v>0</v>
      </c>
      <c r="E155" s="27">
        <f t="shared" si="42"/>
        <v>0</v>
      </c>
      <c r="F155" s="27">
        <f t="shared" si="42"/>
        <v>0</v>
      </c>
      <c r="G155" s="27">
        <f t="shared" si="42"/>
        <v>0</v>
      </c>
      <c r="H155" s="27">
        <f t="shared" si="42"/>
        <v>0</v>
      </c>
      <c r="I155" s="27">
        <f t="shared" si="42"/>
        <v>0</v>
      </c>
      <c r="J155" s="27">
        <f t="shared" si="42"/>
        <v>0</v>
      </c>
      <c r="K155" s="27">
        <f t="shared" si="42"/>
        <v>0</v>
      </c>
    </row>
    <row r="156" spans="1:11" s="1" customFormat="1" ht="13.9" customHeight="1" x14ac:dyDescent="0.25">
      <c r="A156" s="10" t="s">
        <v>6</v>
      </c>
      <c r="B156" s="11" t="s">
        <v>50</v>
      </c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s="1" customFormat="1" ht="39.75" customHeight="1" x14ac:dyDescent="0.25">
      <c r="A157" s="41" t="s">
        <v>127</v>
      </c>
      <c r="B157" s="11">
        <v>240</v>
      </c>
      <c r="C157" s="12">
        <f>C159+C160+C161+C167+C168+C169+C170+C171+C172+C173</f>
        <v>0</v>
      </c>
      <c r="D157" s="12">
        <f t="shared" ref="D157:K157" si="43">D159+D160+D161+D167+D168+D169+D170+D171+D172+D173</f>
        <v>0</v>
      </c>
      <c r="E157" s="12">
        <f t="shared" si="43"/>
        <v>0</v>
      </c>
      <c r="F157" s="12">
        <f t="shared" si="43"/>
        <v>0</v>
      </c>
      <c r="G157" s="12">
        <f t="shared" si="43"/>
        <v>0</v>
      </c>
      <c r="H157" s="12">
        <f t="shared" si="43"/>
        <v>0</v>
      </c>
      <c r="I157" s="12">
        <f t="shared" si="43"/>
        <v>0</v>
      </c>
      <c r="J157" s="12">
        <f t="shared" si="43"/>
        <v>0</v>
      </c>
      <c r="K157" s="12">
        <f t="shared" si="43"/>
        <v>0</v>
      </c>
    </row>
    <row r="158" spans="1:11" s="1" customFormat="1" ht="12.75" x14ac:dyDescent="0.25">
      <c r="A158" s="10" t="s">
        <v>4</v>
      </c>
      <c r="B158" s="11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s="1" customFormat="1" ht="24.75" customHeight="1" x14ac:dyDescent="0.25">
      <c r="A159" s="10" t="s">
        <v>120</v>
      </c>
      <c r="B159" s="11">
        <v>244</v>
      </c>
      <c r="C159" s="12">
        <f>D159+E159</f>
        <v>0</v>
      </c>
      <c r="D159" s="12"/>
      <c r="E159" s="12"/>
      <c r="F159" s="12">
        <f>G159+H159</f>
        <v>0</v>
      </c>
      <c r="G159" s="12"/>
      <c r="H159" s="12"/>
      <c r="I159" s="12">
        <f>J159+K159</f>
        <v>0</v>
      </c>
      <c r="J159" s="12"/>
      <c r="K159" s="12"/>
    </row>
    <row r="160" spans="1:11" s="1" customFormat="1" ht="26.25" customHeight="1" x14ac:dyDescent="0.25">
      <c r="A160" s="10" t="s">
        <v>121</v>
      </c>
      <c r="B160" s="11">
        <v>244</v>
      </c>
      <c r="C160" s="12">
        <f>D160+E160</f>
        <v>0</v>
      </c>
      <c r="D160" s="12"/>
      <c r="E160" s="12"/>
      <c r="F160" s="12">
        <f>G160+H160</f>
        <v>0</v>
      </c>
      <c r="G160" s="12"/>
      <c r="H160" s="12"/>
      <c r="I160" s="12">
        <f>J160+K160</f>
        <v>0</v>
      </c>
      <c r="J160" s="12"/>
      <c r="K160" s="12"/>
    </row>
    <row r="161" spans="1:11" s="1" customFormat="1" ht="24" customHeight="1" x14ac:dyDescent="0.25">
      <c r="A161" s="10" t="s">
        <v>122</v>
      </c>
      <c r="B161" s="11">
        <v>244</v>
      </c>
      <c r="C161" s="12">
        <f>C163+C164+C165+C166</f>
        <v>0</v>
      </c>
      <c r="D161" s="12">
        <f t="shared" ref="D161:K161" si="44">D163+D164+D165+D166</f>
        <v>0</v>
      </c>
      <c r="E161" s="12">
        <f t="shared" si="44"/>
        <v>0</v>
      </c>
      <c r="F161" s="12">
        <f t="shared" si="44"/>
        <v>0</v>
      </c>
      <c r="G161" s="12">
        <f t="shared" si="44"/>
        <v>0</v>
      </c>
      <c r="H161" s="12">
        <f t="shared" si="44"/>
        <v>0</v>
      </c>
      <c r="I161" s="12">
        <f t="shared" si="44"/>
        <v>0</v>
      </c>
      <c r="J161" s="12">
        <f t="shared" si="44"/>
        <v>0</v>
      </c>
      <c r="K161" s="12">
        <f t="shared" si="44"/>
        <v>0</v>
      </c>
    </row>
    <row r="162" spans="1:11" s="1" customFormat="1" ht="12.75" x14ac:dyDescent="0.25">
      <c r="A162" s="10" t="s">
        <v>6</v>
      </c>
      <c r="B162" s="1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s="1" customFormat="1" ht="15" customHeight="1" x14ac:dyDescent="0.25">
      <c r="A163" s="10" t="s">
        <v>64</v>
      </c>
      <c r="B163" s="11"/>
      <c r="C163" s="12">
        <f>D163+E163</f>
        <v>0</v>
      </c>
      <c r="D163" s="12"/>
      <c r="E163" s="12"/>
      <c r="F163" s="12">
        <f>G163+H163</f>
        <v>0</v>
      </c>
      <c r="G163" s="12"/>
      <c r="H163" s="12"/>
      <c r="I163" s="12">
        <f>J163+K163</f>
        <v>0</v>
      </c>
      <c r="J163" s="12"/>
      <c r="K163" s="12"/>
    </row>
    <row r="164" spans="1:11" s="1" customFormat="1" ht="12" customHeight="1" x14ac:dyDescent="0.25">
      <c r="A164" s="10" t="s">
        <v>65</v>
      </c>
      <c r="B164" s="11"/>
      <c r="C164" s="12">
        <f t="shared" ref="C164:C173" si="45">D164+E164</f>
        <v>0</v>
      </c>
      <c r="D164" s="12"/>
      <c r="E164" s="12"/>
      <c r="F164" s="12">
        <f t="shared" ref="F164:F173" si="46">G164+H164</f>
        <v>0</v>
      </c>
      <c r="G164" s="12"/>
      <c r="H164" s="12"/>
      <c r="I164" s="12">
        <f t="shared" ref="I164:I173" si="47">J164+K164</f>
        <v>0</v>
      </c>
      <c r="J164" s="12"/>
      <c r="K164" s="12"/>
    </row>
    <row r="165" spans="1:11" s="1" customFormat="1" ht="12" customHeight="1" x14ac:dyDescent="0.25">
      <c r="A165" s="10" t="s">
        <v>66</v>
      </c>
      <c r="B165" s="11"/>
      <c r="C165" s="12">
        <f t="shared" si="45"/>
        <v>0</v>
      </c>
      <c r="D165" s="12"/>
      <c r="E165" s="12"/>
      <c r="F165" s="12">
        <f t="shared" si="46"/>
        <v>0</v>
      </c>
      <c r="G165" s="12"/>
      <c r="H165" s="12"/>
      <c r="I165" s="12">
        <f t="shared" si="47"/>
        <v>0</v>
      </c>
      <c r="J165" s="12"/>
      <c r="K165" s="12"/>
    </row>
    <row r="166" spans="1:11" s="1" customFormat="1" ht="14.25" customHeight="1" x14ac:dyDescent="0.25">
      <c r="A166" s="10" t="s">
        <v>67</v>
      </c>
      <c r="B166" s="11"/>
      <c r="C166" s="12">
        <f t="shared" si="45"/>
        <v>0</v>
      </c>
      <c r="D166" s="12"/>
      <c r="E166" s="12"/>
      <c r="F166" s="12">
        <f t="shared" si="46"/>
        <v>0</v>
      </c>
      <c r="G166" s="12"/>
      <c r="H166" s="12"/>
      <c r="I166" s="12">
        <f t="shared" si="47"/>
        <v>0</v>
      </c>
      <c r="J166" s="12"/>
      <c r="K166" s="12"/>
    </row>
    <row r="167" spans="1:11" s="1" customFormat="1" ht="25.9" customHeight="1" x14ac:dyDescent="0.25">
      <c r="A167" s="10" t="s">
        <v>123</v>
      </c>
      <c r="B167" s="11">
        <v>244</v>
      </c>
      <c r="C167" s="12">
        <f t="shared" si="45"/>
        <v>0</v>
      </c>
      <c r="D167" s="12"/>
      <c r="E167" s="12"/>
      <c r="F167" s="12">
        <f t="shared" si="46"/>
        <v>0</v>
      </c>
      <c r="G167" s="12"/>
      <c r="H167" s="12"/>
      <c r="I167" s="12">
        <f t="shared" si="47"/>
        <v>0</v>
      </c>
      <c r="J167" s="12"/>
      <c r="K167" s="12"/>
    </row>
    <row r="168" spans="1:11" s="1" customFormat="1" ht="27" customHeight="1" x14ac:dyDescent="0.25">
      <c r="A168" s="10" t="s">
        <v>124</v>
      </c>
      <c r="B168" s="11">
        <v>244</v>
      </c>
      <c r="C168" s="12">
        <f t="shared" si="45"/>
        <v>0</v>
      </c>
      <c r="D168" s="12"/>
      <c r="E168" s="12"/>
      <c r="F168" s="12">
        <f t="shared" si="46"/>
        <v>0</v>
      </c>
      <c r="G168" s="12"/>
      <c r="H168" s="12"/>
      <c r="I168" s="12">
        <f t="shared" si="47"/>
        <v>0</v>
      </c>
      <c r="J168" s="12"/>
      <c r="K168" s="12"/>
    </row>
    <row r="169" spans="1:11" s="1" customFormat="1" ht="26.25" customHeight="1" x14ac:dyDescent="0.25">
      <c r="A169" s="10" t="s">
        <v>125</v>
      </c>
      <c r="B169" s="11">
        <v>244</v>
      </c>
      <c r="C169" s="12">
        <f t="shared" si="45"/>
        <v>0</v>
      </c>
      <c r="D169" s="12"/>
      <c r="E169" s="12"/>
      <c r="F169" s="12">
        <f t="shared" si="46"/>
        <v>0</v>
      </c>
      <c r="G169" s="12"/>
      <c r="H169" s="12"/>
      <c r="I169" s="12">
        <f t="shared" si="47"/>
        <v>0</v>
      </c>
      <c r="J169" s="12"/>
      <c r="K169" s="12"/>
    </row>
    <row r="170" spans="1:11" s="1" customFormat="1" ht="25.15" customHeight="1" x14ac:dyDescent="0.25">
      <c r="A170" s="10" t="s">
        <v>128</v>
      </c>
      <c r="B170" s="11">
        <v>244</v>
      </c>
      <c r="C170" s="12">
        <f t="shared" si="45"/>
        <v>0</v>
      </c>
      <c r="D170" s="12"/>
      <c r="E170" s="12"/>
      <c r="F170" s="12">
        <f t="shared" si="46"/>
        <v>0</v>
      </c>
      <c r="G170" s="12"/>
      <c r="H170" s="12"/>
      <c r="I170" s="12">
        <f t="shared" si="47"/>
        <v>0</v>
      </c>
      <c r="J170" s="12"/>
      <c r="K170" s="12"/>
    </row>
    <row r="171" spans="1:11" s="1" customFormat="1" ht="33.75" customHeight="1" x14ac:dyDescent="0.25">
      <c r="A171" s="10" t="s">
        <v>135</v>
      </c>
      <c r="B171" s="11">
        <v>244</v>
      </c>
      <c r="C171" s="12">
        <f t="shared" si="45"/>
        <v>0</v>
      </c>
      <c r="D171" s="12"/>
      <c r="E171" s="12"/>
      <c r="F171" s="12">
        <f t="shared" si="46"/>
        <v>0</v>
      </c>
      <c r="G171" s="12"/>
      <c r="H171" s="12"/>
      <c r="I171" s="12">
        <f t="shared" si="47"/>
        <v>0</v>
      </c>
      <c r="J171" s="12"/>
      <c r="K171" s="12"/>
    </row>
    <row r="172" spans="1:11" s="1" customFormat="1" ht="35.25" customHeight="1" x14ac:dyDescent="0.25">
      <c r="A172" s="10" t="s">
        <v>134</v>
      </c>
      <c r="B172" s="11">
        <v>244</v>
      </c>
      <c r="C172" s="12">
        <f t="shared" si="45"/>
        <v>0</v>
      </c>
      <c r="D172" s="12"/>
      <c r="E172" s="12"/>
      <c r="F172" s="12">
        <f t="shared" si="46"/>
        <v>0</v>
      </c>
      <c r="G172" s="12"/>
      <c r="H172" s="12"/>
      <c r="I172" s="12">
        <f t="shared" si="47"/>
        <v>0</v>
      </c>
      <c r="J172" s="12"/>
      <c r="K172" s="12"/>
    </row>
    <row r="173" spans="1:11" s="1" customFormat="1" ht="25.15" customHeight="1" x14ac:dyDescent="0.25">
      <c r="A173" s="10" t="s">
        <v>160</v>
      </c>
      <c r="B173" s="11">
        <v>244</v>
      </c>
      <c r="C173" s="12">
        <f t="shared" si="45"/>
        <v>0</v>
      </c>
      <c r="D173" s="12"/>
      <c r="E173" s="12"/>
      <c r="F173" s="12">
        <f t="shared" si="46"/>
        <v>0</v>
      </c>
      <c r="G173" s="12"/>
      <c r="H173" s="12"/>
      <c r="I173" s="12">
        <f t="shared" si="47"/>
        <v>0</v>
      </c>
      <c r="J173" s="12"/>
      <c r="K173" s="12"/>
    </row>
    <row r="174" spans="1:11" s="1" customFormat="1" ht="25.5" customHeight="1" x14ac:dyDescent="0.25">
      <c r="A174" s="39" t="s">
        <v>140</v>
      </c>
      <c r="B174" s="40" t="s">
        <v>83</v>
      </c>
      <c r="C174" s="27">
        <f>C176+C180</f>
        <v>0</v>
      </c>
      <c r="D174" s="27">
        <f t="shared" ref="D174:K174" si="48">D176+D180</f>
        <v>0</v>
      </c>
      <c r="E174" s="27">
        <f t="shared" si="48"/>
        <v>0</v>
      </c>
      <c r="F174" s="27">
        <f t="shared" si="48"/>
        <v>0</v>
      </c>
      <c r="G174" s="27">
        <f t="shared" si="48"/>
        <v>0</v>
      </c>
      <c r="H174" s="27">
        <f t="shared" si="48"/>
        <v>0</v>
      </c>
      <c r="I174" s="27">
        <f t="shared" si="48"/>
        <v>0</v>
      </c>
      <c r="J174" s="27">
        <f t="shared" si="48"/>
        <v>0</v>
      </c>
      <c r="K174" s="27">
        <f t="shared" si="48"/>
        <v>0</v>
      </c>
    </row>
    <row r="175" spans="1:11" s="1" customFormat="1" ht="13.9" customHeight="1" x14ac:dyDescent="0.25">
      <c r="A175" s="10" t="s">
        <v>6</v>
      </c>
      <c r="B175" s="11" t="s">
        <v>50</v>
      </c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s="1" customFormat="1" ht="13.9" customHeight="1" x14ac:dyDescent="0.25">
      <c r="A176" s="41" t="s">
        <v>136</v>
      </c>
      <c r="B176" s="11">
        <v>110</v>
      </c>
      <c r="C176" s="12">
        <f>C178+C179</f>
        <v>0</v>
      </c>
      <c r="D176" s="12">
        <f t="shared" ref="D176:K176" si="49">D178+D179</f>
        <v>0</v>
      </c>
      <c r="E176" s="12">
        <f t="shared" si="49"/>
        <v>0</v>
      </c>
      <c r="F176" s="12">
        <f t="shared" si="49"/>
        <v>0</v>
      </c>
      <c r="G176" s="12">
        <f t="shared" si="49"/>
        <v>0</v>
      </c>
      <c r="H176" s="12">
        <f t="shared" si="49"/>
        <v>0</v>
      </c>
      <c r="I176" s="12">
        <f t="shared" si="49"/>
        <v>0</v>
      </c>
      <c r="J176" s="12">
        <f t="shared" si="49"/>
        <v>0</v>
      </c>
      <c r="K176" s="12">
        <f t="shared" si="49"/>
        <v>0</v>
      </c>
    </row>
    <row r="177" spans="1:11" s="1" customFormat="1" ht="13.9" customHeight="1" x14ac:dyDescent="0.25">
      <c r="A177" s="10" t="s">
        <v>6</v>
      </c>
      <c r="B177" s="11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s="1" customFormat="1" ht="29.25" customHeight="1" x14ac:dyDescent="0.25">
      <c r="A178" s="10" t="s">
        <v>116</v>
      </c>
      <c r="B178" s="11">
        <v>111</v>
      </c>
      <c r="C178" s="12">
        <f>D178+E178</f>
        <v>0</v>
      </c>
      <c r="D178" s="12"/>
      <c r="E178" s="12"/>
      <c r="F178" s="12">
        <f>G178+H178</f>
        <v>0</v>
      </c>
      <c r="G178" s="12"/>
      <c r="H178" s="12"/>
      <c r="I178" s="12">
        <f>J178+K178</f>
        <v>0</v>
      </c>
      <c r="J178" s="12"/>
      <c r="K178" s="12"/>
    </row>
    <row r="179" spans="1:11" s="1" customFormat="1" ht="35.25" customHeight="1" x14ac:dyDescent="0.25">
      <c r="A179" s="10" t="s">
        <v>119</v>
      </c>
      <c r="B179" s="11">
        <v>119</v>
      </c>
      <c r="C179" s="12">
        <f>D179+E179</f>
        <v>0</v>
      </c>
      <c r="D179" s="12"/>
      <c r="E179" s="12"/>
      <c r="F179" s="12">
        <f>G179+H179</f>
        <v>0</v>
      </c>
      <c r="G179" s="12"/>
      <c r="H179" s="12"/>
      <c r="I179" s="12">
        <f>J179+K179</f>
        <v>0</v>
      </c>
      <c r="J179" s="12"/>
      <c r="K179" s="12"/>
    </row>
    <row r="180" spans="1:11" s="1" customFormat="1" ht="39.75" customHeight="1" x14ac:dyDescent="0.25">
      <c r="A180" s="41" t="s">
        <v>127</v>
      </c>
      <c r="B180" s="11">
        <v>240</v>
      </c>
      <c r="C180" s="12">
        <f>C182+C183+C184+C190+C191+C192+C193+C194+C195+C196</f>
        <v>0</v>
      </c>
      <c r="D180" s="12">
        <f t="shared" ref="D180:K180" si="50">D182+D183+D184+D190+D191+D192+D193+D194+D195+D196</f>
        <v>0</v>
      </c>
      <c r="E180" s="12">
        <f t="shared" si="50"/>
        <v>0</v>
      </c>
      <c r="F180" s="12">
        <f t="shared" si="50"/>
        <v>0</v>
      </c>
      <c r="G180" s="12">
        <f t="shared" si="50"/>
        <v>0</v>
      </c>
      <c r="H180" s="12">
        <f t="shared" si="50"/>
        <v>0</v>
      </c>
      <c r="I180" s="12">
        <f t="shared" si="50"/>
        <v>0</v>
      </c>
      <c r="J180" s="12">
        <f t="shared" si="50"/>
        <v>0</v>
      </c>
      <c r="K180" s="12">
        <f t="shared" si="50"/>
        <v>0</v>
      </c>
    </row>
    <row r="181" spans="1:11" s="1" customFormat="1" ht="12.75" x14ac:dyDescent="0.25">
      <c r="A181" s="10" t="s">
        <v>4</v>
      </c>
      <c r="B181" s="11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s="1" customFormat="1" ht="24.75" customHeight="1" x14ac:dyDescent="0.25">
      <c r="A182" s="10" t="s">
        <v>120</v>
      </c>
      <c r="B182" s="11">
        <v>244</v>
      </c>
      <c r="C182" s="12">
        <f>D182+E182</f>
        <v>0</v>
      </c>
      <c r="D182" s="12"/>
      <c r="E182" s="12"/>
      <c r="F182" s="12">
        <f>G182+H182</f>
        <v>0</v>
      </c>
      <c r="G182" s="12"/>
      <c r="H182" s="12"/>
      <c r="I182" s="12">
        <f>J182+K182</f>
        <v>0</v>
      </c>
      <c r="J182" s="12"/>
      <c r="K182" s="12"/>
    </row>
    <row r="183" spans="1:11" s="1" customFormat="1" ht="26.25" customHeight="1" x14ac:dyDescent="0.25">
      <c r="A183" s="10" t="s">
        <v>121</v>
      </c>
      <c r="B183" s="11">
        <v>244</v>
      </c>
      <c r="C183" s="12">
        <f>D183+E183</f>
        <v>0</v>
      </c>
      <c r="D183" s="12"/>
      <c r="E183" s="12"/>
      <c r="F183" s="12">
        <f>G183+H183</f>
        <v>0</v>
      </c>
      <c r="G183" s="12"/>
      <c r="H183" s="12"/>
      <c r="I183" s="12">
        <f>J183+K183</f>
        <v>0</v>
      </c>
      <c r="J183" s="12"/>
      <c r="K183" s="12"/>
    </row>
    <row r="184" spans="1:11" s="1" customFormat="1" ht="24" customHeight="1" x14ac:dyDescent="0.25">
      <c r="A184" s="10" t="s">
        <v>122</v>
      </c>
      <c r="B184" s="11">
        <v>244</v>
      </c>
      <c r="C184" s="12">
        <f>C186+C187+C188+C189</f>
        <v>0</v>
      </c>
      <c r="D184" s="12">
        <f t="shared" ref="D184:K184" si="51">D186+D187+D188+D189</f>
        <v>0</v>
      </c>
      <c r="E184" s="12">
        <f t="shared" si="51"/>
        <v>0</v>
      </c>
      <c r="F184" s="12">
        <f t="shared" si="51"/>
        <v>0</v>
      </c>
      <c r="G184" s="12">
        <f t="shared" si="51"/>
        <v>0</v>
      </c>
      <c r="H184" s="12">
        <f t="shared" si="51"/>
        <v>0</v>
      </c>
      <c r="I184" s="12">
        <f t="shared" si="51"/>
        <v>0</v>
      </c>
      <c r="J184" s="12">
        <f t="shared" si="51"/>
        <v>0</v>
      </c>
      <c r="K184" s="12">
        <f t="shared" si="51"/>
        <v>0</v>
      </c>
    </row>
    <row r="185" spans="1:11" s="1" customFormat="1" ht="12.75" x14ac:dyDescent="0.25">
      <c r="A185" s="10" t="s">
        <v>6</v>
      </c>
      <c r="B185" s="11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s="1" customFormat="1" ht="15" customHeight="1" x14ac:dyDescent="0.25">
      <c r="A186" s="10" t="s">
        <v>64</v>
      </c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s="1" customFormat="1" ht="17.45" customHeight="1" x14ac:dyDescent="0.25">
      <c r="A187" s="10" t="s">
        <v>65</v>
      </c>
      <c r="B187" s="11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s="1" customFormat="1" ht="12.75" customHeight="1" x14ac:dyDescent="0.25">
      <c r="A188" s="10" t="s">
        <v>66</v>
      </c>
      <c r="B188" s="11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s="1" customFormat="1" ht="17.45" customHeight="1" x14ac:dyDescent="0.25">
      <c r="A189" s="10" t="s">
        <v>67</v>
      </c>
      <c r="B189" s="11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s="1" customFormat="1" ht="25.9" customHeight="1" x14ac:dyDescent="0.25">
      <c r="A190" s="10" t="s">
        <v>123</v>
      </c>
      <c r="B190" s="11">
        <v>244</v>
      </c>
      <c r="C190" s="12">
        <f>D190+E190</f>
        <v>0</v>
      </c>
      <c r="D190" s="12"/>
      <c r="E190" s="12"/>
      <c r="F190" s="12">
        <f>G190+H190</f>
        <v>0</v>
      </c>
      <c r="G190" s="12"/>
      <c r="H190" s="12"/>
      <c r="I190" s="12">
        <f t="shared" ref="I190:I195" si="52">J190+K190</f>
        <v>0</v>
      </c>
      <c r="J190" s="12"/>
      <c r="K190" s="12"/>
    </row>
    <row r="191" spans="1:11" s="1" customFormat="1" ht="27" customHeight="1" x14ac:dyDescent="0.25">
      <c r="A191" s="10" t="s">
        <v>124</v>
      </c>
      <c r="B191" s="11">
        <v>244</v>
      </c>
      <c r="C191" s="12">
        <f t="shared" ref="C191:C196" si="53">D191+E191</f>
        <v>0</v>
      </c>
      <c r="D191" s="12"/>
      <c r="E191" s="12"/>
      <c r="F191" s="12">
        <f t="shared" ref="F191:F196" si="54">G191+H191</f>
        <v>0</v>
      </c>
      <c r="G191" s="12"/>
      <c r="H191" s="12"/>
      <c r="I191" s="12">
        <f t="shared" si="52"/>
        <v>0</v>
      </c>
      <c r="J191" s="12"/>
      <c r="K191" s="12"/>
    </row>
    <row r="192" spans="1:11" s="1" customFormat="1" ht="26.25" customHeight="1" x14ac:dyDescent="0.25">
      <c r="A192" s="10" t="s">
        <v>125</v>
      </c>
      <c r="B192" s="11">
        <v>244</v>
      </c>
      <c r="C192" s="12">
        <f t="shared" si="53"/>
        <v>0</v>
      </c>
      <c r="D192" s="12"/>
      <c r="E192" s="12"/>
      <c r="F192" s="12">
        <f t="shared" si="54"/>
        <v>0</v>
      </c>
      <c r="G192" s="12"/>
      <c r="H192" s="12"/>
      <c r="I192" s="12">
        <f t="shared" si="52"/>
        <v>0</v>
      </c>
      <c r="J192" s="12"/>
      <c r="K192" s="12"/>
    </row>
    <row r="193" spans="1:11" s="1" customFormat="1" ht="25.15" customHeight="1" x14ac:dyDescent="0.25">
      <c r="A193" s="10" t="s">
        <v>128</v>
      </c>
      <c r="B193" s="11">
        <v>244</v>
      </c>
      <c r="C193" s="12">
        <f t="shared" si="53"/>
        <v>0</v>
      </c>
      <c r="D193" s="12"/>
      <c r="E193" s="12"/>
      <c r="F193" s="12">
        <f t="shared" si="54"/>
        <v>0</v>
      </c>
      <c r="G193" s="12"/>
      <c r="H193" s="12"/>
      <c r="I193" s="12">
        <f t="shared" si="52"/>
        <v>0</v>
      </c>
      <c r="J193" s="12"/>
      <c r="K193" s="12"/>
    </row>
    <row r="194" spans="1:11" s="1" customFormat="1" ht="33" customHeight="1" x14ac:dyDescent="0.25">
      <c r="A194" s="10" t="s">
        <v>135</v>
      </c>
      <c r="B194" s="11">
        <v>244</v>
      </c>
      <c r="C194" s="12">
        <f t="shared" si="53"/>
        <v>0</v>
      </c>
      <c r="D194" s="12"/>
      <c r="E194" s="12"/>
      <c r="F194" s="12">
        <f t="shared" si="54"/>
        <v>0</v>
      </c>
      <c r="G194" s="12"/>
      <c r="H194" s="12"/>
      <c r="I194" s="12">
        <f t="shared" si="52"/>
        <v>0</v>
      </c>
      <c r="J194" s="12"/>
      <c r="K194" s="12"/>
    </row>
    <row r="195" spans="1:11" s="1" customFormat="1" ht="36.75" customHeight="1" x14ac:dyDescent="0.25">
      <c r="A195" s="10" t="s">
        <v>134</v>
      </c>
      <c r="B195" s="11">
        <v>244</v>
      </c>
      <c r="C195" s="12">
        <f t="shared" si="53"/>
        <v>0</v>
      </c>
      <c r="D195" s="12"/>
      <c r="E195" s="12"/>
      <c r="F195" s="12">
        <f t="shared" si="54"/>
        <v>0</v>
      </c>
      <c r="G195" s="12"/>
      <c r="H195" s="12"/>
      <c r="I195" s="12">
        <f t="shared" si="52"/>
        <v>0</v>
      </c>
      <c r="J195" s="12"/>
      <c r="K195" s="12"/>
    </row>
    <row r="196" spans="1:11" s="1" customFormat="1" ht="25.15" customHeight="1" x14ac:dyDescent="0.25">
      <c r="A196" s="10" t="s">
        <v>160</v>
      </c>
      <c r="B196" s="11">
        <v>244</v>
      </c>
      <c r="C196" s="12">
        <f t="shared" si="53"/>
        <v>0</v>
      </c>
      <c r="D196" s="12"/>
      <c r="E196" s="12"/>
      <c r="F196" s="12">
        <f t="shared" si="54"/>
        <v>0</v>
      </c>
      <c r="G196" s="12"/>
      <c r="H196" s="12"/>
      <c r="I196" s="12"/>
      <c r="J196" s="12"/>
      <c r="K196" s="12"/>
    </row>
    <row r="197" spans="1:11" ht="22.5" x14ac:dyDescent="0.25">
      <c r="A197" s="10" t="s">
        <v>164</v>
      </c>
      <c r="B197" s="11">
        <v>610</v>
      </c>
      <c r="C197" s="12">
        <f>D197+E197</f>
        <v>0</v>
      </c>
      <c r="D197" s="44"/>
      <c r="E197" s="44"/>
      <c r="F197" s="12">
        <f>G197+H197</f>
        <v>0</v>
      </c>
      <c r="G197" s="44"/>
      <c r="H197" s="44"/>
      <c r="I197" s="12">
        <f>J197+K197</f>
        <v>0</v>
      </c>
      <c r="J197" s="44"/>
      <c r="K197" s="44"/>
    </row>
    <row r="198" spans="1:11" s="1" customFormat="1" ht="23.1" customHeight="1" x14ac:dyDescent="0.25">
      <c r="A198" s="25" t="s">
        <v>69</v>
      </c>
      <c r="B198" s="26">
        <v>100</v>
      </c>
      <c r="C198" s="27">
        <f>C200+C205</f>
        <v>0</v>
      </c>
      <c r="D198" s="27">
        <f t="shared" ref="D198:K198" si="55">D200+D205</f>
        <v>0</v>
      </c>
      <c r="E198" s="27">
        <f t="shared" si="55"/>
        <v>0</v>
      </c>
      <c r="F198" s="27">
        <f t="shared" si="55"/>
        <v>0</v>
      </c>
      <c r="G198" s="27">
        <f t="shared" si="55"/>
        <v>0</v>
      </c>
      <c r="H198" s="27">
        <f t="shared" si="55"/>
        <v>0</v>
      </c>
      <c r="I198" s="27">
        <f t="shared" si="55"/>
        <v>0</v>
      </c>
      <c r="J198" s="27">
        <f t="shared" si="55"/>
        <v>0</v>
      </c>
      <c r="K198" s="27">
        <f t="shared" si="55"/>
        <v>0</v>
      </c>
    </row>
    <row r="199" spans="1:11" s="1" customFormat="1" ht="11.45" customHeight="1" x14ac:dyDescent="0.25">
      <c r="A199" s="10" t="s">
        <v>6</v>
      </c>
      <c r="B199" s="11" t="s">
        <v>50</v>
      </c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s="1" customFormat="1" ht="34.5" customHeight="1" x14ac:dyDescent="0.25">
      <c r="A200" s="10" t="s">
        <v>111</v>
      </c>
      <c r="B200" s="11">
        <v>100</v>
      </c>
      <c r="C200" s="12">
        <f>C202+C203+C204</f>
        <v>0</v>
      </c>
      <c r="D200" s="12">
        <f t="shared" ref="D200:K200" si="56">D202+D203+D204</f>
        <v>0</v>
      </c>
      <c r="E200" s="12">
        <f t="shared" si="56"/>
        <v>0</v>
      </c>
      <c r="F200" s="12">
        <f t="shared" si="56"/>
        <v>0</v>
      </c>
      <c r="G200" s="12">
        <f t="shared" si="56"/>
        <v>0</v>
      </c>
      <c r="H200" s="12">
        <f t="shared" si="56"/>
        <v>0</v>
      </c>
      <c r="I200" s="12">
        <f t="shared" si="56"/>
        <v>0</v>
      </c>
      <c r="J200" s="12">
        <f t="shared" si="56"/>
        <v>0</v>
      </c>
      <c r="K200" s="12">
        <f t="shared" si="56"/>
        <v>0</v>
      </c>
    </row>
    <row r="201" spans="1:11" s="1" customFormat="1" ht="11.45" customHeight="1" x14ac:dyDescent="0.25">
      <c r="A201" s="10" t="s">
        <v>6</v>
      </c>
      <c r="B201" s="11" t="s">
        <v>50</v>
      </c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s="1" customFormat="1" ht="34.5" customHeight="1" x14ac:dyDescent="0.25">
      <c r="A202" s="10" t="s">
        <v>158</v>
      </c>
      <c r="B202" s="11">
        <v>130</v>
      </c>
      <c r="C202" s="12">
        <f>D202+E202</f>
        <v>0</v>
      </c>
      <c r="D202" s="12"/>
      <c r="E202" s="12"/>
      <c r="F202" s="12">
        <f>G202+H202</f>
        <v>0</v>
      </c>
      <c r="G202" s="12"/>
      <c r="H202" s="12"/>
      <c r="I202" s="12">
        <f>J202+K202</f>
        <v>0</v>
      </c>
      <c r="J202" s="12"/>
      <c r="K202" s="12"/>
    </row>
    <row r="203" spans="1:11" s="1" customFormat="1" ht="34.5" customHeight="1" x14ac:dyDescent="0.25">
      <c r="A203" s="10" t="s">
        <v>159</v>
      </c>
      <c r="B203" s="11">
        <v>130</v>
      </c>
      <c r="C203" s="12">
        <f>D203+E203</f>
        <v>0</v>
      </c>
      <c r="D203" s="12"/>
      <c r="E203" s="12"/>
      <c r="F203" s="12">
        <f>G203+H203</f>
        <v>0</v>
      </c>
      <c r="G203" s="12"/>
      <c r="H203" s="12"/>
      <c r="I203" s="12">
        <f>J203+K203</f>
        <v>0</v>
      </c>
      <c r="J203" s="12"/>
      <c r="K203" s="12"/>
    </row>
    <row r="204" spans="1:11" s="1" customFormat="1" ht="34.5" customHeight="1" x14ac:dyDescent="0.25">
      <c r="A204" s="10" t="s">
        <v>70</v>
      </c>
      <c r="B204" s="11">
        <v>180</v>
      </c>
      <c r="C204" s="12">
        <f>D204+E204</f>
        <v>0</v>
      </c>
      <c r="D204" s="12"/>
      <c r="E204" s="12"/>
      <c r="F204" s="12">
        <f>G204+H204</f>
        <v>0</v>
      </c>
      <c r="G204" s="12"/>
      <c r="H204" s="12"/>
      <c r="I204" s="12">
        <f>J204+K204</f>
        <v>0</v>
      </c>
      <c r="J204" s="12"/>
      <c r="K204" s="12"/>
    </row>
    <row r="205" spans="1:11" s="1" customFormat="1" ht="27" customHeight="1" x14ac:dyDescent="0.25">
      <c r="A205" s="10" t="s">
        <v>112</v>
      </c>
      <c r="B205" s="43">
        <v>130</v>
      </c>
      <c r="C205" s="12">
        <f>C207</f>
        <v>0</v>
      </c>
      <c r="D205" s="12">
        <f t="shared" ref="D205:K205" si="57">D207</f>
        <v>0</v>
      </c>
      <c r="E205" s="12">
        <f t="shared" si="57"/>
        <v>0</v>
      </c>
      <c r="F205" s="12">
        <f t="shared" si="57"/>
        <v>0</v>
      </c>
      <c r="G205" s="12">
        <f t="shared" si="57"/>
        <v>0</v>
      </c>
      <c r="H205" s="12">
        <f t="shared" si="57"/>
        <v>0</v>
      </c>
      <c r="I205" s="12">
        <f t="shared" si="57"/>
        <v>0</v>
      </c>
      <c r="J205" s="12">
        <f t="shared" si="57"/>
        <v>0</v>
      </c>
      <c r="K205" s="12">
        <f t="shared" si="57"/>
        <v>0</v>
      </c>
    </row>
    <row r="206" spans="1:11" s="1" customFormat="1" ht="11.45" customHeight="1" x14ac:dyDescent="0.25">
      <c r="A206" s="10" t="s">
        <v>6</v>
      </c>
      <c r="B206" s="11" t="s">
        <v>50</v>
      </c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s="1" customFormat="1" ht="34.5" customHeight="1" x14ac:dyDescent="0.25">
      <c r="A207" s="10" t="s">
        <v>71</v>
      </c>
      <c r="B207" s="11">
        <v>130</v>
      </c>
      <c r="C207" s="12">
        <f>D207+E207</f>
        <v>0</v>
      </c>
      <c r="D207" s="12"/>
      <c r="E207" s="12"/>
      <c r="F207" s="12">
        <f>G207+H207</f>
        <v>0</v>
      </c>
      <c r="G207" s="12"/>
      <c r="H207" s="12"/>
      <c r="I207" s="12">
        <f>J207+K207</f>
        <v>0</v>
      </c>
      <c r="J207" s="12"/>
      <c r="K207" s="12"/>
    </row>
    <row r="208" spans="1:11" s="1" customFormat="1" ht="11.45" customHeight="1" x14ac:dyDescent="0.25">
      <c r="A208" s="10" t="s">
        <v>61</v>
      </c>
      <c r="B208" s="11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s="1" customFormat="1" ht="11.45" customHeight="1" x14ac:dyDescent="0.25">
      <c r="A209" s="10" t="s">
        <v>113</v>
      </c>
      <c r="B209" s="11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11.45" customHeight="1" x14ac:dyDescent="0.25">
      <c r="A210" s="73" t="s">
        <v>74</v>
      </c>
      <c r="B210" s="73"/>
      <c r="C210" s="73"/>
      <c r="D210" s="74"/>
      <c r="E210" s="74"/>
      <c r="F210" s="74"/>
      <c r="G210" s="74"/>
      <c r="I210" s="74" t="s">
        <v>168</v>
      </c>
      <c r="J210" s="74"/>
    </row>
    <row r="211" spans="1:11" ht="11.45" customHeight="1" x14ac:dyDescent="0.25">
      <c r="A211" s="73" t="s">
        <v>76</v>
      </c>
      <c r="B211" s="73"/>
      <c r="C211" s="73"/>
      <c r="D211" s="75" t="s">
        <v>75</v>
      </c>
      <c r="E211" s="75"/>
      <c r="F211" s="75"/>
      <c r="G211" s="75"/>
      <c r="I211" s="75" t="s">
        <v>77</v>
      </c>
      <c r="J211" s="75"/>
    </row>
    <row r="212" spans="1:11" ht="11.45" customHeight="1" x14ac:dyDescent="0.25"/>
    <row r="213" spans="1:11" ht="11.45" customHeight="1" x14ac:dyDescent="0.25">
      <c r="A213" s="73" t="s">
        <v>78</v>
      </c>
      <c r="B213" s="73"/>
      <c r="C213" s="73"/>
      <c r="D213" s="74"/>
      <c r="E213" s="74"/>
      <c r="F213" s="74"/>
      <c r="G213" s="74"/>
      <c r="I213" s="74"/>
      <c r="J213" s="74"/>
    </row>
    <row r="214" spans="1:11" ht="11.45" customHeight="1" x14ac:dyDescent="0.25">
      <c r="A214" s="73" t="s">
        <v>79</v>
      </c>
      <c r="B214" s="73"/>
      <c r="C214" s="73"/>
      <c r="D214" s="75" t="s">
        <v>75</v>
      </c>
      <c r="E214" s="75"/>
      <c r="F214" s="75"/>
      <c r="G214" s="75"/>
      <c r="I214" s="75" t="s">
        <v>77</v>
      </c>
      <c r="J214" s="75"/>
    </row>
    <row r="215" spans="1:11" ht="11.45" customHeight="1" x14ac:dyDescent="0.25"/>
    <row r="216" spans="1:11" ht="11.45" customHeight="1" x14ac:dyDescent="0.25">
      <c r="A216" s="73" t="s">
        <v>80</v>
      </c>
      <c r="B216" s="73"/>
      <c r="C216" s="73"/>
      <c r="D216" s="74"/>
      <c r="E216" s="74"/>
      <c r="F216" s="74"/>
      <c r="G216" s="74"/>
      <c r="I216" s="74" t="s">
        <v>185</v>
      </c>
      <c r="J216" s="74"/>
    </row>
    <row r="217" spans="1:11" ht="11.45" customHeight="1" x14ac:dyDescent="0.25">
      <c r="A217" s="73" t="s">
        <v>81</v>
      </c>
      <c r="B217" s="73"/>
      <c r="C217" s="73"/>
      <c r="D217" s="75" t="s">
        <v>75</v>
      </c>
      <c r="E217" s="75"/>
      <c r="F217" s="75"/>
      <c r="G217" s="75"/>
      <c r="I217" s="75" t="s">
        <v>77</v>
      </c>
      <c r="J217" s="75"/>
    </row>
    <row r="218" spans="1:11" ht="11.45" customHeight="1" x14ac:dyDescent="0.25"/>
    <row r="219" spans="1:11" ht="11.45" customHeight="1" x14ac:dyDescent="0.25">
      <c r="A219" s="73" t="s">
        <v>82</v>
      </c>
      <c r="B219" s="73"/>
      <c r="C219" s="73"/>
      <c r="D219" s="74"/>
      <c r="E219" s="74"/>
      <c r="F219" s="74"/>
      <c r="G219" s="74"/>
      <c r="I219" s="74" t="s">
        <v>185</v>
      </c>
      <c r="J219" s="74"/>
    </row>
    <row r="220" spans="1:11" ht="11.45" customHeight="1" x14ac:dyDescent="0.25">
      <c r="A220" s="76"/>
      <c r="B220" s="76"/>
      <c r="C220" s="76"/>
      <c r="D220" s="75" t="s">
        <v>75</v>
      </c>
      <c r="E220" s="75"/>
      <c r="F220" s="75"/>
      <c r="G220" s="75"/>
      <c r="I220" s="75" t="s">
        <v>77</v>
      </c>
      <c r="J220" s="75"/>
    </row>
    <row r="221" spans="1:11" x14ac:dyDescent="0.25">
      <c r="A221" s="38" t="s">
        <v>184</v>
      </c>
      <c r="B221" s="74"/>
      <c r="C221" s="74"/>
    </row>
    <row r="222" spans="1:11" ht="9" customHeight="1" x14ac:dyDescent="0.25"/>
    <row r="223" spans="1:11" x14ac:dyDescent="0.25">
      <c r="A223" s="81" t="s">
        <v>187</v>
      </c>
      <c r="B223" s="81"/>
      <c r="C223" s="81"/>
      <c r="F223" s="36"/>
      <c r="G223" s="36"/>
      <c r="H223" s="36"/>
    </row>
  </sheetData>
  <autoFilter ref="A5:K209"/>
  <mergeCells count="41">
    <mergeCell ref="I210:J210"/>
    <mergeCell ref="A210:C210"/>
    <mergeCell ref="I211:J211"/>
    <mergeCell ref="A211:C211"/>
    <mergeCell ref="D210:G210"/>
    <mergeCell ref="D211:G211"/>
    <mergeCell ref="A223:C223"/>
    <mergeCell ref="A219:C219"/>
    <mergeCell ref="D219:G219"/>
    <mergeCell ref="A217:C217"/>
    <mergeCell ref="D217:G217"/>
    <mergeCell ref="B221:C221"/>
    <mergeCell ref="A1:K1"/>
    <mergeCell ref="A2:A4"/>
    <mergeCell ref="B2:B4"/>
    <mergeCell ref="C2:C4"/>
    <mergeCell ref="D2:E2"/>
    <mergeCell ref="K3:K4"/>
    <mergeCell ref="F2:F4"/>
    <mergeCell ref="J2:K2"/>
    <mergeCell ref="G2:H2"/>
    <mergeCell ref="H3:H4"/>
    <mergeCell ref="J3:J4"/>
    <mergeCell ref="D3:D4"/>
    <mergeCell ref="I2:I4"/>
    <mergeCell ref="E3:E4"/>
    <mergeCell ref="G3:G4"/>
    <mergeCell ref="A213:C213"/>
    <mergeCell ref="D213:G213"/>
    <mergeCell ref="I220:J220"/>
    <mergeCell ref="A216:C216"/>
    <mergeCell ref="D216:G216"/>
    <mergeCell ref="I216:J216"/>
    <mergeCell ref="I217:J217"/>
    <mergeCell ref="I219:J219"/>
    <mergeCell ref="A220:C220"/>
    <mergeCell ref="D220:G220"/>
    <mergeCell ref="I213:J213"/>
    <mergeCell ref="A214:C214"/>
    <mergeCell ref="D214:G214"/>
    <mergeCell ref="I214:J214"/>
  </mergeCells>
  <phoneticPr fontId="14" type="noConversion"/>
  <pageMargins left="0.27559055118110237" right="0" top="0.55118110236220474" bottom="0.15748031496062992" header="0.31496062992125984" footer="0.31496062992125984"/>
  <pageSetup paperSize="9" scale="91" fitToHeight="9" orientation="landscape" horizontalDpi="180" verticalDpi="180" r:id="rId1"/>
  <rowBreaks count="6" manualBreakCount="6">
    <brk id="20" max="10" man="1"/>
    <brk id="38" max="10" man="1"/>
    <brk id="65" max="10" man="1"/>
    <brk id="116" max="10" man="1"/>
    <brk id="141" max="10" man="1"/>
    <brk id="19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титульный лист + раздел 1</vt:lpstr>
      <vt:lpstr>раздел 2</vt:lpstr>
      <vt:lpstr>раздел 3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2016-06-16T11:02:30Z</dcterms:modified>
</cp:coreProperties>
</file>